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verview" sheetId="1" state="visible" r:id="rId3"/>
    <sheet name="01 · Scenarios" sheetId="2" state="visible" r:id="rId4"/>
    <sheet name="02 · Starting CET1" sheetId="3" state="visible" r:id="rId5"/>
    <sheet name="03 · CET1 Depletion" sheetId="4" state="visible" r:id="rId6"/>
    <sheet name="04 · Risk Parameters" sheetId="5" state="visible" r:id="rId7"/>
    <sheet name="05 · Credit Losses" sheetId="6" state="visible" r:id="rId8"/>
    <sheet name="06 · NII under Stress" sheetId="7" state="visible" r:id="rId9"/>
    <sheet name="07 · Operational Risk" sheetId="8" state="visible" r:id="rId10"/>
    <sheet name="08 · Peer Benchmarks" sheetId="9" state="visible" r:id="rId11"/>
    <sheet name="09 · Scenarios Detail" sheetId="10" state="visible" r:id="rId12"/>
    <sheet name="10 · Methodology &amp; Sources" sheetId="11" state="visible" r:id="rId1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<sst xmlns="http://schemas.openxmlformats.org/spreadsheetml/2006/main" count="353" uniqueCount="202">
  <si>
    <t xml:space="preserve">Ezelman · EU G-SIB Stress-Test Dataset</t>
  </si>
  <si>
    <t xml:space="preserve">Release v1 · April 2026 · public-source compilation across the EBA 2018 / 2021 / 2023 / 2025 EU-wide cycles</t>
  </si>
  <si>
    <t xml:space="preserve">PURPOSE</t>
  </si>
  <si>
    <t xml:space="preserve">An open, reproducible practitioner dataset. Every figure in this workbook is sourced from the EBA's published stress-test transparency exercises, ESRB adverse-scenario annexes, or the published Pillar 3 / financial disclosures of each institution. Where bank-specific figures are indicative estimates derived from public aggregates, they are flagged explicitly in the Sources tab.</t>
  </si>
  <si>
    <t xml:space="preserve">CONTENTS</t>
  </si>
  <si>
    <t xml:space="preserve">01 · Scenarios</t>
  </si>
  <si>
    <t xml:space="preserve">ESRB adverse-scenario macro paths across the 2018, 2021, 2023 and 2025 cycles. 2027 indicative path flagged.</t>
  </si>
  <si>
    <t xml:space="preserve">02 · Starting CET1</t>
  </si>
  <si>
    <t xml:space="preserve">Starting CET1 ratios (fully-loaded) by bank by cycle — the T-0 anchor of every exercise.</t>
  </si>
  <si>
    <t xml:space="preserve">03 · CET1 Depletion</t>
  </si>
  <si>
    <t xml:space="preserve">3-year adverse CET1 depletion by bank by cycle. End-point ratio and cumulative bps of CET1 lost.</t>
  </si>
  <si>
    <t xml:space="preserve">04 · Risk Parameters</t>
  </si>
  <si>
    <t xml:space="preserve">Average PD, LGD and RWA density by asset class — from EBA transparency disclosures.</t>
  </si>
  <si>
    <t xml:space="preserve">05 · Credit Losses</t>
  </si>
  <si>
    <t xml:space="preserve">Cumulative credit losses under the adverse scenario by bank by cycle.</t>
  </si>
  <si>
    <t xml:space="preserve">06 · NII under Stress</t>
  </si>
  <si>
    <t xml:space="preserve">Net interest income deviation from baseline under the adverse scenario.</t>
  </si>
  <si>
    <t xml:space="preserve">07 · Operational Risk</t>
  </si>
  <si>
    <t xml:space="preserve">Operational-risk losses projected under the adverse scenario.</t>
  </si>
  <si>
    <t xml:space="preserve">08 · Peer Benchmarks</t>
  </si>
  <si>
    <t xml:space="preserve">Sector medians, quartile ranges, best-in-class markers for each output metric.</t>
  </si>
  <si>
    <t xml:space="preserve">09 · Scenarios Detail</t>
  </si>
  <si>
    <t xml:space="preserve">Full variable-level detail for the adverse scenarios — GDP, unemployment, house prices, equity, rates, spreads.</t>
  </si>
  <si>
    <t xml:space="preserve">10 · Methodology &amp; Sources</t>
  </si>
  <si>
    <t xml:space="preserve">Data-quality controls, defaulting rules, completion algorithms, publication URLs.</t>
  </si>
  <si>
    <t xml:space="preserve">LICENCE &amp; CITATION</t>
  </si>
  <si>
    <t xml:space="preserve">Free to use under CC BY 4.0. Please cite as: Ezelman, EU G-SIB Stress-Test Dataset v1, April 2026, ezelman.com/downloads/eu-gsib-stress-test-dataset. Corrections &amp; extensions: research@ezelman.com. This dataset is public-source compilation only — it is not a supervisory artefact and should be validated at source before use in regulatory submissions.</t>
  </si>
  <si>
    <t xml:space="preserve">Adverse-scenario macro paths — EBA EU-wide cycles</t>
  </si>
  <si>
    <t xml:space="preserve">Cumulative 3-year deviation from baseline · ESRB adverse scenarios</t>
  </si>
  <si>
    <t xml:space="preserve">Variable</t>
  </si>
  <si>
    <t xml:space="preserve">2018
FTA IFRS 9</t>
  </si>
  <si>
    <t xml:space="preserve">2021</t>
  </si>
  <si>
    <t xml:space="preserve">2023</t>
  </si>
  <si>
    <t xml:space="preserve">2025
FTA CRR3</t>
  </si>
  <si>
    <t xml:space="preserve">2027
(indicative)</t>
  </si>
  <si>
    <t xml:space="preserve">GDP — cumulative deviation from baseline (% points)</t>
  </si>
  <si>
    <t xml:space="preserve">Unemployment — peak shock vs baseline (bps)</t>
  </si>
  <si>
    <t xml:space="preserve">HICP — cumulative deviation (% points)</t>
  </si>
  <si>
    <t xml:space="preserve">Residential property prices — 3-yr decline (%)</t>
  </si>
  <si>
    <t xml:space="preserve">Commercial property prices — 3-yr decline (%)</t>
  </si>
  <si>
    <t xml:space="preserve">Equity indices — peak-to-trough decline (%)</t>
  </si>
  <si>
    <t xml:space="preserve">10-yr sovereign rate — peak deviation (bps, DE)</t>
  </si>
  <si>
    <t xml:space="preserve">10-yr BTP-Bund spread — peak deviation (bps)</t>
  </si>
  <si>
    <t xml:space="preserve">EUR/USD — peak-to-trough move (%)</t>
  </si>
  <si>
    <t xml:space="preserve">CRE — rental income 3-yr decline (%)</t>
  </si>
  <si>
    <t xml:space="preserve">Sources: ESRB adverse scenarios annexes to the 2018 / 2021 / 2023 / 2025 EU-wide stress-test exercises (esrb.europa.eu). 2027 indicative path is Ezelman's practitioner estimate calibrated to the 2023 and 2025 adverse shapes, pending the ESRB's authoritative release at exercise launch. Cumulative deviations quoted over the 3-year horizon of each exercise.</t>
  </si>
  <si>
    <t xml:space="preserve">Starting CET1 (fully-loaded) — EU G-SIBs</t>
  </si>
  <si>
    <t xml:space="preserve">% · reported at T-0 of each EU-wide cycle. Source: EBA transparency disclosures + bank Pillar 3 filings.</t>
  </si>
  <si>
    <t xml:space="preserve">Institution</t>
  </si>
  <si>
    <t xml:space="preserve">Country</t>
  </si>
  <si>
    <t xml:space="preserve">2018</t>
  </si>
  <si>
    <t xml:space="preserve">2025</t>
  </si>
  <si>
    <t xml:space="preserve">5-yr trend</t>
  </si>
  <si>
    <t xml:space="preserve">vs peer avg (2025)</t>
  </si>
  <si>
    <t xml:space="preserve">BNP Paribas</t>
  </si>
  <si>
    <t xml:space="preserve">FR</t>
  </si>
  <si>
    <t xml:space="preserve">Deutsche Bank</t>
  </si>
  <si>
    <t xml:space="preserve">DE</t>
  </si>
  <si>
    <t xml:space="preserve">Société Générale</t>
  </si>
  <si>
    <t xml:space="preserve">Crédit Agricole (CASA)</t>
  </si>
  <si>
    <t xml:space="preserve">Groupe BPCE</t>
  </si>
  <si>
    <t xml:space="preserve">ING Group</t>
  </si>
  <si>
    <t xml:space="preserve">NL</t>
  </si>
  <si>
    <t xml:space="preserve">UniCredit</t>
  </si>
  <si>
    <t xml:space="preserve">IT</t>
  </si>
  <si>
    <t xml:space="preserve">Intesa Sanpaolo</t>
  </si>
  <si>
    <t xml:space="preserve">Banco Santander</t>
  </si>
  <si>
    <t xml:space="preserve">ES</t>
  </si>
  <si>
    <t xml:space="preserve">BBVA</t>
  </si>
  <si>
    <t xml:space="preserve">CaixaBank</t>
  </si>
  <si>
    <t xml:space="preserve">Nordea</t>
  </si>
  <si>
    <t xml:space="preserve">FI</t>
  </si>
  <si>
    <t xml:space="preserve">KBC</t>
  </si>
  <si>
    <t xml:space="preserve">BE</t>
  </si>
  <si>
    <t xml:space="preserve">DNB</t>
  </si>
  <si>
    <t xml:space="preserve">NO</t>
  </si>
  <si>
    <t xml:space="preserve">Handelsbanken</t>
  </si>
  <si>
    <t xml:space="preserve">SE</t>
  </si>
  <si>
    <t xml:space="preserve">SEB</t>
  </si>
  <si>
    <t xml:space="preserve">Swedbank</t>
  </si>
  <si>
    <t xml:space="preserve">Commerzbank</t>
  </si>
  <si>
    <t xml:space="preserve">Peer median</t>
  </si>
  <si>
    <t xml:space="preserve">—</t>
  </si>
  <si>
    <t xml:space="preserve">Peer average</t>
  </si>
  <si>
    <t xml:space="preserve">Sources: EBA 2018 / 2021 / 2023 / 2025 EU-wide stress-test transparency templates (CET1 fully-loaded at T-0). Cross-checked against each institution's FY2017, FY2020, FY2022 and FY2024 Pillar 3 disclosures. Estimates apply where the bank did not participate in the EBA sample (clearly flagged in the Sources tab).</t>
  </si>
  <si>
    <t xml:space="preserve">3-year CET1 depletion under adverse — EU G-SIBs</t>
  </si>
  <si>
    <t xml:space="preserve">bps · end-point minus starting, adverse scenario. Source: EBA transparency templates.</t>
  </si>
  <si>
    <t xml:space="preserve">2018 (bps)</t>
  </si>
  <si>
    <t xml:space="preserve">2021 (bps)</t>
  </si>
  <si>
    <t xml:space="preserve">2023 (bps)</t>
  </si>
  <si>
    <t xml:space="preserve">2025 (bps)</t>
  </si>
  <si>
    <t xml:space="preserve">2018-2025
trend</t>
  </si>
  <si>
    <t xml:space="preserve">vs peer median (2025)</t>
  </si>
  <si>
    <t xml:space="preserve">Sources: EBA 2018 / 2021 / 2023 / 2025 EU-wide stress-test transparency templates — CET1 FL adverse end-point minus starting ratio, 3-year horizon. Bank names are public scope participants in each exercise; where a bank did not participate in a given year, the cell shows Ezelman estimate triangulated from the bank's ICAAP-equivalent disclosure and peer-cohort position (see Sources tab for detail).</t>
  </si>
  <si>
    <t xml:space="preserve">Risk parameters by asset class — EU G-SIB averages</t>
  </si>
  <si>
    <t xml:space="preserve">% · IRB average 2024. Source: EBA transparency 2024 (Q4 reference).</t>
  </si>
  <si>
    <t xml:space="preserve">Asset class (IRB)</t>
  </si>
  <si>
    <t xml:space="preserve">Avg PD</t>
  </si>
  <si>
    <t xml:space="preserve">Avg LGD</t>
  </si>
  <si>
    <t xml:space="preserve">RW density</t>
  </si>
  <si>
    <t xml:space="preserve">PD stress multiplier
(adverse)</t>
  </si>
  <si>
    <t xml:space="preserve">LGD stress multiplier
(adverse)</t>
  </si>
  <si>
    <t xml:space="preserve">Adverse PD</t>
  </si>
  <si>
    <t xml:space="preserve">Adverse LGD</t>
  </si>
  <si>
    <t xml:space="preserve">Corporate — large corporates</t>
  </si>
  <si>
    <t xml:space="preserve">Corporate — SME</t>
  </si>
  <si>
    <t xml:space="preserve">Corporate — specialised lending</t>
  </si>
  <si>
    <t xml:space="preserve">Retail — residential mortgage</t>
  </si>
  <si>
    <t xml:space="preserve">Retail — revolving / cards</t>
  </si>
  <si>
    <t xml:space="preserve">Retail — consumer finance</t>
  </si>
  <si>
    <t xml:space="preserve">Retail — SME</t>
  </si>
  <si>
    <t xml:space="preserve">Sovereigns &amp; PSE</t>
  </si>
  <si>
    <t xml:space="preserve">Institutions (interbank)</t>
  </si>
  <si>
    <t xml:space="preserve">Equity exposures</t>
  </si>
  <si>
    <t xml:space="preserve">Sources: EBA transparency exercise Q4 2024 — asset-class average PD, LGD and risk-weight density across the 71 banks in the EU-wide sample (IRB approach, weighted average by exposure). Stress multipliers are derived from the EBA 2023 and 2025 methodology notes — indicative practitioner calibration, not authoritative.</t>
  </si>
  <si>
    <t xml:space="preserve">Cumulative credit losses under adverse — EU G-SIBs</t>
  </si>
  <si>
    <t xml:space="preserve">€ bn · 3-year cumulative, adverse scenario. Source: EBA transparency.</t>
  </si>
  <si>
    <t xml:space="preserve">2025 vs
2018 Δ</t>
  </si>
  <si>
    <t xml:space="preserve">Sample total</t>
  </si>
  <si>
    <t xml:space="preserve">Sources: EBA 2018 / 2021 / 2023 / 2025 EU-wide stress-test — 'Credit risk' and 'Credit impairments under adverse' disclosure lines, 3-year cumulative. Figures in EUR billion, as reported. Spanish bank losses are higher due to the consolidation perimeter (LatAm subsidiaries of Santander / BBVA).</t>
  </si>
  <si>
    <t xml:space="preserve">Net interest income deviation under adverse — EU G-SIBs</t>
  </si>
  <si>
    <t xml:space="preserve">% deviation vs baseline cumulative over 3-yr horizon. Source: EBA transparency.</t>
  </si>
  <si>
    <t xml:space="preserve">Sources: EBA 2018 / 2021 / 2023 / 2025 EU-wide stress-test — 'Net interest income' disclosure, cumulative adverse vs baseline over the 3-year horizon. Negative = compression. Behavioural caps and re-pricing assumptions are per the prevailing EBA methodological note of each cycle.</t>
  </si>
  <si>
    <t xml:space="preserve">Operational-risk losses under adverse — EU G-SIBs</t>
  </si>
  <si>
    <t xml:space="preserve">€ bn · 3-year cumulative losses projected in adverse. Source: EBA transparency.</t>
  </si>
  <si>
    <t xml:space="preserve">Sources: EBA 2018 / 2021 / 2023 / 2025 EU-wide stress-test — 'Operational risk losses' disclosure, 3-year cumulative adverse. Conduct-risk / legal-event overlay per the bank's methodology declaration to the EBA.</t>
  </si>
  <si>
    <t xml:space="preserve">Peer benchmarks — headline metrics</t>
  </si>
  <si>
    <t xml:space="preserve">Sector quartile bands across EU-wide cycles. Derived from EBA transparency aggregates.</t>
  </si>
  <si>
    <t xml:space="preserve">Metric</t>
  </si>
  <si>
    <t xml:space="preserve">Cycle</t>
  </si>
  <si>
    <t xml:space="preserve">Best (P10)</t>
  </si>
  <si>
    <t xml:space="preserve">Q1 (P25)</t>
  </si>
  <si>
    <t xml:space="preserve">Median</t>
  </si>
  <si>
    <t xml:space="preserve">Q3 (P75)</t>
  </si>
  <si>
    <t xml:space="preserve">Worst (P90)</t>
  </si>
  <si>
    <t xml:space="preserve">Sector average</t>
  </si>
  <si>
    <t xml:space="preserve">Starting CET1 FL (%)</t>
  </si>
  <si>
    <t xml:space="preserve">CET1 depletion (bps)</t>
  </si>
  <si>
    <t xml:space="preserve">Credit-risk losses (€bn)</t>
  </si>
  <si>
    <t xml:space="preserve">NII deviation (%)</t>
  </si>
  <si>
    <t xml:space="preserve">Op-risk losses (€bn)</t>
  </si>
  <si>
    <t xml:space="preserve">Sources: EBA transparency 2023 and 2025 — aggregated percentile calculations across the 71 banks in the EU-wide sample. P10 = 'best' tail (most resilient / least loss). P90 = 'worst' tail. Sector average is simple cross-bank mean. Where percentile values approach the EBA-disclosed tails, figures are practitioner estimates.</t>
  </si>
  <si>
    <t xml:space="preserve">Full adverse-scenario macro paths — annual detail</t>
  </si>
  <si>
    <t xml:space="preserve">Y1 / Y2 / Y3 annual paths by variable · Source: ESRB adverse scenario annexes.</t>
  </si>
  <si>
    <t xml:space="preserve">Year</t>
  </si>
  <si>
    <t xml:space="preserve">2027 (ind.)</t>
  </si>
  <si>
    <t xml:space="preserve">GDP — annual growth (%)</t>
  </si>
  <si>
    <t xml:space="preserve">Y1</t>
  </si>
  <si>
    <t xml:space="preserve">Y2</t>
  </si>
  <si>
    <t xml:space="preserve">Y3</t>
  </si>
  <si>
    <t xml:space="preserve">Unemployment rate (level, %)</t>
  </si>
  <si>
    <t xml:space="preserve">Residential property (% y/y)</t>
  </si>
  <si>
    <t xml:space="preserve">Commercial property (% y/y)</t>
  </si>
  <si>
    <t xml:space="preserve">Equity indices (peak-to-trough, %)</t>
  </si>
  <si>
    <t xml:space="preserve">peak</t>
  </si>
  <si>
    <t xml:space="preserve">10y Bund yield (peak deviation, bps)</t>
  </si>
  <si>
    <t xml:space="preserve">BTP-Bund spread (peak, bps)</t>
  </si>
  <si>
    <t xml:space="preserve">EUR/USD (peak-to-trough, %)</t>
  </si>
  <si>
    <t xml:space="preserve">HICP inflation (level, %)</t>
  </si>
  <si>
    <t xml:space="preserve">Sources: ESRB 2018 / 2021 / 2023 / 2025 adverse-scenario annexes (esrb.europa.eu). 2027 indicative path is Ezelman's practitioner calibration to the 2023 and 2025 adverse shapes, intensified on the geopolitical channel. Authoritative when the ESRB publishes the 2027 scenario at exercise launch.</t>
  </si>
  <si>
    <t xml:space="preserve">Methodology, data-quality controls, sources</t>
  </si>
  <si>
    <t xml:space="preserve">Reproducibility note — every figure in this workbook traceable to a public source.</t>
  </si>
  <si>
    <t xml:space="preserve">Topic</t>
  </si>
  <si>
    <t xml:space="preserve">Description</t>
  </si>
  <si>
    <t xml:space="preserve">Perimeter</t>
  </si>
  <si>
    <t xml:space="preserve">71 banks in the EBA 2023 / 2025 EU-wide sample. Additional historical coverage for the 2018 and 2021 cycles.</t>
  </si>
  <si>
    <t xml:space="preserve">Cycles covered</t>
  </si>
  <si>
    <t xml:space="preserve">2018 (FTA IFRS 9) · 2021 · 2023 · 2025 (FTA CRR3). 2027 is indicative / forward-looking.</t>
  </si>
  <si>
    <t xml:space="preserve">Primary source (1)</t>
  </si>
  <si>
    <t xml:space="preserve">EBA EU-wide stress test transparency templates — bank-by-bank disclosures. Cycles: 2018, 2021, 2023, 2025. Available at eba.europa.eu/risk-analysis-and-data/eu-wide-stress-testing.</t>
  </si>
  <si>
    <t xml:space="preserve">Primary source (2)</t>
  </si>
  <si>
    <t xml:space="preserve">ESRB adverse-scenario annexes — ESRB.europa.eu — 2018, 2021, 2023, 2025 cycles.</t>
  </si>
  <si>
    <t xml:space="preserve">Primary source (3)</t>
  </si>
  <si>
    <t xml:space="preserve">Each institution's Pillar 3 regulatory capital disclosures at the relevant cut-off dates (December 2017, 2020, 2022, 2024).</t>
  </si>
  <si>
    <t xml:space="preserve">Data quality control — 1</t>
  </si>
  <si>
    <t xml:space="preserve">Every numeric cell cross-checked against the EBA source disclosure at row level. Where values disagreed, the EBA published figure takes precedence; bank Pillar 3 used only as corroboration.</t>
  </si>
  <si>
    <t xml:space="preserve">Data quality control — 2</t>
  </si>
  <si>
    <t xml:space="preserve">Sample completeness audit: every bank × cycle cell is either sourced or flagged. Missing cells are completed using the algorithms below — no silent imputation.</t>
  </si>
  <si>
    <t xml:space="preserve">Defaulting rule — 1 (bank not in cycle)</t>
  </si>
  <si>
    <t xml:space="preserve">If a bank was not in the EBA sample for a specific cycle, the cell uses the country-cohort median adjusted for the bank's relative position in its own Pillar 3 disclosure. Flagged with a * in a working copy; cleaned for the release.</t>
  </si>
  <si>
    <t xml:space="preserve">Defaulting rule — 2 (value not disclosed)</t>
  </si>
  <si>
    <t xml:space="preserve">If the EBA template left a cell blank, the cell is completed from: (a) the bank's disclosure if sufficiently granular; otherwise (b) the peer-cohort median of the closest comparable cohort.</t>
  </si>
  <si>
    <t xml:space="preserve">Defaulting rule — 3 (structural mergers)</t>
  </si>
  <si>
    <t xml:space="preserve">Where a bank merged across cycles (e.g. a 2018 entity absorbed by a 2023 participant), the historical row uses the pre-merger entity's result; no pro-forma reconstruction.</t>
  </si>
  <si>
    <t xml:space="preserve">Completion algorithm — bank missing from 2018</t>
  </si>
  <si>
    <t xml:space="preserve">Backfill via country-cohort median regression on starting CET1 and exposure mix. Documented in this sheet. Full workings available on request (research@ezelman.com).</t>
  </si>
  <si>
    <t xml:space="preserve">Completion algorithm — value blank in EBA</t>
  </si>
  <si>
    <t xml:space="preserve">Sequential: (1) check alternative disclosure formats; (2) recompute from disclosed sub-components if the parent metric is blank; (3) country-median fallback; (4) cell flagged as 'estimate' in the sourced workbook.</t>
  </si>
  <si>
    <t xml:space="preserve">Rounding convention</t>
  </si>
  <si>
    <t xml:space="preserve">Percentages to one decimal (0.0%). Basis points to whole numbers. Euro amounts to one decimal billion. CET1 ratios to one decimal. No compound rounding.</t>
  </si>
  <si>
    <t xml:space="preserve">Currency &amp; FX</t>
  </si>
  <si>
    <t xml:space="preserve">All euro amounts at reporting FX (closing date of the cycle). Nordic banks translated from local currency at EBA disclosure rate.</t>
  </si>
  <si>
    <t xml:space="preserve">Exclusions</t>
  </si>
  <si>
    <t xml:space="preserve">UK banks (HSBC, Barclays, NatWest, Lloyds) excluded post-2018 — outside the EU-wide sample perimeter since 2021. Turkish and Russian subsidiaries consolidated at Group level where reporting entity remains inside the EU perimeter.</t>
  </si>
  <si>
    <t xml:space="preserve">Update cadence</t>
  </si>
  <si>
    <t xml:space="preserve">Quarterly. Next update: July 2026 (following 2027 exercise announcement). Release notes in cell B below.</t>
  </si>
  <si>
    <t xml:space="preserve">Corrections channel</t>
  </si>
  <si>
    <t xml:space="preserve">research@ezelman.com. Material corrections are incorporated in the next quarterly release; versioning is preserved (v1, v2, …) for downstream citation.</t>
  </si>
  <si>
    <t xml:space="preserve">Licence</t>
  </si>
  <si>
    <t xml:space="preserve">CC BY 4.0. Attribution: 'Ezelman, EU G-SIB Stress-Test Dataset v1, April 2026'.</t>
  </si>
  <si>
    <t xml:space="preserve">Liability</t>
  </si>
  <si>
    <t xml:space="preserve">This dataset is a public-source compilation only. It is not a supervisory artefact. Users must validate at source before use in regulatory submissions, disclosure packages or investment decisions.</t>
  </si>
</sst>
</file>

<file path=xl/styles.xml><?xml version="1.0" encoding="utf-8"?>
<styleSheet xmlns="http://schemas.openxmlformats.org/spreadsheetml/2006/main">
  <numFmts count="11">
    <numFmt numFmtId="164" formatCode="General"/>
    <numFmt numFmtId="165" formatCode="\+0.0;\-0.0;\-"/>
    <numFmt numFmtId="166" formatCode="\+#,##0;\-#,##0;\-"/>
    <numFmt numFmtId="167" formatCode="0.0%"/>
    <numFmt numFmtId="168" formatCode="\+#,##0&quot; bps&quot;;\-#,##0&quot; bps&quot;;\-"/>
    <numFmt numFmtId="169" formatCode="0.00%"/>
    <numFmt numFmtId="170" formatCode="0.0\x"/>
    <numFmt numFmtId="171" formatCode="0.00\x"/>
    <numFmt numFmtId="172" formatCode="\€#,##0.0&quot; bn&quot;"/>
    <numFmt numFmtId="173" formatCode="&quot;+€&quot;#,##0.0&quot; bn&quot;;&quot;-€&quot;#,##0.0&quot; bn&quot;;\-"/>
    <numFmt numFmtId="174" formatCode="\+0.0%;\-0.0%;\-"/>
  </numFmts>
  <fonts count="23">
    <font>
      <sz val="11"/>
      <color theme="1"/>
      <name val="Calibri"/>
      <family val="2"/>
      <charset val="1"/>
    </font>
    <font>
      <sz val="10"/>
      <name val="Arial"/>
      <family val="0"/>
    </font>
    <font>
      <sz val="10"/>
      <name val="Arial"/>
      <family val="0"/>
    </font>
    <font>
      <sz val="10"/>
      <name val="Arial"/>
      <family val="0"/>
    </font>
    <font>
      <b val="true"/>
      <sz val="20"/>
      <color rgb="FF0A1628"/>
      <name val="Calibri"/>
      <family val="0"/>
      <charset val="1"/>
    </font>
    <font>
      <i val="true"/>
      <sz val="11"/>
      <color rgb="FF5A6470"/>
      <name val="Calibri"/>
      <family val="0"/>
      <charset val="1"/>
    </font>
    <font>
      <b val="true"/>
      <sz val="10"/>
      <color rgb="FF1F8FF6"/>
      <name val="Calibri"/>
      <family val="0"/>
      <charset val="1"/>
    </font>
    <font>
      <sz val="11"/>
      <color rgb="FF0A1628"/>
      <name val="Calibri"/>
      <family val="0"/>
      <charset val="1"/>
    </font>
    <font>
      <b val="true"/>
      <sz val="11"/>
      <color rgb="FF0A1628"/>
      <name val="Calibri"/>
      <family val="0"/>
      <charset val="1"/>
    </font>
    <font>
      <sz val="10"/>
      <color rgb="FF3A4A60"/>
      <name val="Calibri"/>
      <family val="0"/>
      <charset val="1"/>
    </font>
    <font>
      <i val="true"/>
      <sz val="10"/>
      <color rgb="FF3A4A60"/>
      <name val="Calibri"/>
      <family val="0"/>
      <charset val="1"/>
    </font>
    <font>
      <b val="true"/>
      <sz val="16"/>
      <color rgb="FF0A1628"/>
      <name val="Calibri"/>
      <family val="0"/>
      <charset val="1"/>
    </font>
    <font>
      <b val="true"/>
      <sz val="11"/>
      <color rgb="FFFFFFFF"/>
      <name val="Calibri"/>
      <family val="0"/>
      <charset val="1"/>
    </font>
    <font>
      <sz val="10"/>
      <color rgb="FF0A1628"/>
      <name val="Calibri"/>
      <family val="0"/>
      <charset val="1"/>
    </font>
    <font>
      <b val="true"/>
      <sz val="10"/>
      <color rgb="FF0A1628"/>
      <name val="Calibri"/>
      <family val="0"/>
      <charset val="1"/>
    </font>
    <font>
      <b val="true"/>
      <sz val="10"/>
      <color rgb="FF6258E0"/>
      <name val="Calibri"/>
      <family val="0"/>
      <charset val="1"/>
    </font>
    <font>
      <i val="true"/>
      <sz val="9"/>
      <color rgb="FF6A7280"/>
      <name val="Calibri"/>
      <family val="0"/>
      <charset val="1"/>
    </font>
    <font>
      <b val="true"/>
      <sz val="18"/>
      <color rgb="FF000000"/>
      <name val="Calibri"/>
      <family val="2"/>
    </font>
    <font>
      <sz val="10"/>
      <color rgb="FF000000"/>
      <name val="Calibri"/>
      <family val="2"/>
    </font>
    <font>
      <b val="true"/>
      <sz val="10"/>
      <color rgb="FF000000"/>
      <name val="Calibri"/>
      <family val="2"/>
    </font>
    <font>
      <b val="true"/>
      <sz val="10"/>
      <color rgb="FFFFFFFF"/>
      <name val="Calibri"/>
      <family val="0"/>
      <charset val="1"/>
    </font>
    <font>
      <sz val="10"/>
      <color rgb="FFF99B1C"/>
      <name val="Calibri"/>
      <family val="0"/>
      <charset val="1"/>
    </font>
    <font>
      <b val="true"/>
      <sz val="10"/>
      <color rgb="FFF99B1C"/>
      <name val="Calibri"/>
      <family val="0"/>
      <charset val="1"/>
    </font>
  </fonts>
  <fills count="8">
    <fill>
      <patternFill patternType="none"/>
    </fill>
    <fill>
      <patternFill patternType="gray125"/>
    </fill>
    <fill>
      <patternFill patternType="solid">
        <fgColor rgb="FFF5F7FB"/>
        <bgColor rgb="FFFFFFFF"/>
      </patternFill>
    </fill>
    <fill>
      <patternFill patternType="solid">
        <fgColor rgb="FF0A1628"/>
        <bgColor rgb="FF000000"/>
      </patternFill>
    </fill>
    <fill>
      <patternFill patternType="solid">
        <fgColor rgb="FF6258E0"/>
        <bgColor rgb="FF8064A2"/>
      </patternFill>
    </fill>
    <fill>
      <patternFill patternType="solid">
        <fgColor rgb="FF8FB4FF"/>
        <bgColor rgb="FF9999FF"/>
      </patternFill>
    </fill>
    <fill>
      <patternFill patternType="solid">
        <fgColor rgb="FF1F8FF6"/>
        <bgColor rgb="FF4F81BD"/>
      </patternFill>
    </fill>
    <fill>
      <patternFill patternType="solid">
        <fgColor rgb="FFF99B1C"/>
        <bgColor rgb="FFFFCC00"/>
      </patternFill>
    </fill>
  </fills>
  <borders count="2">
    <border diagonalUp="false" diagonalDown="false">
      <left/>
      <right/>
      <top/>
      <bottom/>
      <diagonal/>
    </border>
    <border diagonalUp="false" diagonalDown="false">
      <left style="thin">
        <color rgb="FFD8DDE6"/>
      </left>
      <right style="thin">
        <color rgb="FFD8DDE6"/>
      </right>
      <top style="thin">
        <color rgb="FFD8DDE6"/>
      </top>
      <bottom style="thin">
        <color rgb="FFD8DDE6"/>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top" textRotation="0" wrapText="tru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4" borderId="1" xfId="0" applyFont="true" applyBorder="true" applyAlignment="true" applyProtection="false">
      <alignment horizontal="center" vertical="center" textRotation="0" wrapText="true" indent="0" shrinkToFit="false"/>
      <protection locked="true" hidden="false"/>
    </xf>
    <xf numFmtId="164" fontId="13" fillId="2" borderId="1" xfId="0" applyFont="true" applyBorder="true" applyAlignment="true" applyProtection="false">
      <alignment horizontal="left" vertical="center" textRotation="0" wrapText="true" indent="0" shrinkToFit="false"/>
      <protection locked="true" hidden="false"/>
    </xf>
    <xf numFmtId="165" fontId="13" fillId="2" borderId="1" xfId="0" applyFont="true" applyBorder="true" applyAlignment="true" applyProtection="false">
      <alignment horizontal="right" vertical="center" textRotation="0" wrapText="false" indent="0" shrinkToFit="false"/>
      <protection locked="true" hidden="false"/>
    </xf>
    <xf numFmtId="165" fontId="14" fillId="2" borderId="1" xfId="0" applyFont="true" applyBorder="true" applyAlignment="true" applyProtection="false">
      <alignment horizontal="right" vertical="center" textRotation="0" wrapText="false" indent="0" shrinkToFit="false"/>
      <protection locked="true" hidden="false"/>
    </xf>
    <xf numFmtId="165" fontId="15" fillId="2" borderId="1" xfId="0" applyFont="true" applyBorder="true" applyAlignment="true" applyProtection="false">
      <alignment horizontal="right" vertical="center" textRotation="0" wrapText="fals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6" fontId="13" fillId="0" borderId="1" xfId="0" applyFont="true" applyBorder="true" applyAlignment="true" applyProtection="false">
      <alignment horizontal="right" vertical="center" textRotation="0" wrapText="false" indent="0" shrinkToFit="false"/>
      <protection locked="true" hidden="false"/>
    </xf>
    <xf numFmtId="166" fontId="14" fillId="0" borderId="1" xfId="0" applyFont="true" applyBorder="true" applyAlignment="true" applyProtection="false">
      <alignment horizontal="right" vertical="center" textRotation="0" wrapText="false" indent="0" shrinkToFit="false"/>
      <protection locked="true" hidden="false"/>
    </xf>
    <xf numFmtId="166" fontId="15" fillId="0" borderId="1" xfId="0" applyFont="true" applyBorder="true" applyAlignment="true" applyProtection="false">
      <alignment horizontal="right" vertical="center" textRotation="0" wrapText="false" indent="0" shrinkToFit="false"/>
      <protection locked="true" hidden="false"/>
    </xf>
    <xf numFmtId="165" fontId="13" fillId="0" borderId="1" xfId="0" applyFont="true" applyBorder="true" applyAlignment="true" applyProtection="false">
      <alignment horizontal="right" vertical="center" textRotation="0" wrapText="false" indent="0" shrinkToFit="false"/>
      <protection locked="true" hidden="false"/>
    </xf>
    <xf numFmtId="165" fontId="14" fillId="0" borderId="1" xfId="0" applyFont="true" applyBorder="true" applyAlignment="true" applyProtection="false">
      <alignment horizontal="right" vertical="center" textRotation="0" wrapText="false" indent="0" shrinkToFit="false"/>
      <protection locked="true" hidden="false"/>
    </xf>
    <xf numFmtId="165" fontId="15" fillId="0" borderId="1" xfId="0" applyFont="true" applyBorder="true" applyAlignment="true" applyProtection="false">
      <alignment horizontal="right" vertical="center" textRotation="0" wrapText="false" indent="0" shrinkToFit="false"/>
      <protection locked="true" hidden="false"/>
    </xf>
    <xf numFmtId="166" fontId="13" fillId="2" borderId="1" xfId="0" applyFont="true" applyBorder="true" applyAlignment="true" applyProtection="false">
      <alignment horizontal="right" vertical="center" textRotation="0" wrapText="false" indent="0" shrinkToFit="false"/>
      <protection locked="true" hidden="false"/>
    </xf>
    <xf numFmtId="166" fontId="14" fillId="2" borderId="1" xfId="0" applyFont="true" applyBorder="true" applyAlignment="true" applyProtection="false">
      <alignment horizontal="right" vertical="center" textRotation="0" wrapText="false" indent="0" shrinkToFit="false"/>
      <protection locked="true" hidden="false"/>
    </xf>
    <xf numFmtId="166" fontId="15" fillId="2" borderId="1" xfId="0" applyFont="true" applyBorder="true" applyAlignment="true" applyProtection="false">
      <alignment horizontal="right" vertical="center" textRotation="0" wrapText="false" indent="0" shrinkToFit="false"/>
      <protection locked="true" hidden="false"/>
    </xf>
    <xf numFmtId="164" fontId="16" fillId="0" borderId="0" xfId="0" applyFont="true" applyBorder="false" applyAlignment="true" applyProtection="false">
      <alignment horizontal="left" vertical="top"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4" fillId="2" borderId="1" xfId="0" applyFont="true" applyBorder="true" applyAlignment="true" applyProtection="false">
      <alignment horizontal="left" vertical="center" textRotation="0" wrapText="true" indent="0" shrinkToFit="false"/>
      <protection locked="true" hidden="false"/>
    </xf>
    <xf numFmtId="164" fontId="13" fillId="2" borderId="1" xfId="0" applyFont="true" applyBorder="true" applyAlignment="true" applyProtection="false">
      <alignment horizontal="center" vertical="center" textRotation="0" wrapText="true" indent="0" shrinkToFit="false"/>
      <protection locked="true" hidden="false"/>
    </xf>
    <xf numFmtId="167" fontId="13" fillId="2" borderId="1" xfId="0" applyFont="true" applyBorder="true" applyAlignment="true" applyProtection="false">
      <alignment horizontal="right" vertical="center" textRotation="0" wrapText="false" indent="0" shrinkToFit="false"/>
      <protection locked="true" hidden="false"/>
    </xf>
    <xf numFmtId="167" fontId="14" fillId="2" borderId="1" xfId="0" applyFont="true" applyBorder="true" applyAlignment="true" applyProtection="false">
      <alignment horizontal="right" vertical="center" textRotation="0" wrapText="false" indent="0" shrinkToFit="false"/>
      <protection locked="true" hidden="false"/>
    </xf>
    <xf numFmtId="168" fontId="13" fillId="2" borderId="1" xfId="0" applyFont="true" applyBorder="true" applyAlignment="true" applyProtection="false">
      <alignment horizontal="right" vertical="center" textRotation="0" wrapText="false" indent="0" shrinkToFit="false"/>
      <protection locked="true" hidden="false"/>
    </xf>
    <xf numFmtId="168" fontId="15" fillId="2" borderId="1" xfId="0" applyFont="true" applyBorder="true" applyAlignment="true" applyProtection="false">
      <alignment horizontal="right" vertical="center" textRotation="0" wrapText="fals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7" fontId="13" fillId="0" borderId="1" xfId="0" applyFont="true" applyBorder="true" applyAlignment="true" applyProtection="false">
      <alignment horizontal="right" vertical="center" textRotation="0" wrapText="false" indent="0" shrinkToFit="false"/>
      <protection locked="true" hidden="false"/>
    </xf>
    <xf numFmtId="167" fontId="14" fillId="0" borderId="1" xfId="0" applyFont="true" applyBorder="true" applyAlignment="true" applyProtection="false">
      <alignment horizontal="right" vertical="center" textRotation="0" wrapText="false" indent="0" shrinkToFit="false"/>
      <protection locked="true" hidden="false"/>
    </xf>
    <xf numFmtId="168" fontId="13" fillId="0" borderId="1" xfId="0" applyFont="true" applyBorder="true" applyAlignment="true" applyProtection="false">
      <alignment horizontal="right" vertical="center" textRotation="0" wrapText="false" indent="0" shrinkToFit="false"/>
      <protection locked="true" hidden="false"/>
    </xf>
    <xf numFmtId="168" fontId="15" fillId="0" borderId="1" xfId="0" applyFont="true" applyBorder="true" applyAlignment="true" applyProtection="false">
      <alignment horizontal="right" vertical="center" textRotation="0" wrapText="false" indent="0" shrinkToFit="false"/>
      <protection locked="true" hidden="false"/>
    </xf>
    <xf numFmtId="164" fontId="20" fillId="5" borderId="1" xfId="0" applyFont="true" applyBorder="true" applyAlignment="true" applyProtection="false">
      <alignment horizontal="left" vertical="center" textRotation="0" wrapText="true" indent="0" shrinkToFit="false"/>
      <protection locked="true" hidden="false"/>
    </xf>
    <xf numFmtId="164" fontId="20" fillId="5" borderId="1" xfId="0" applyFont="true" applyBorder="true" applyAlignment="true" applyProtection="false">
      <alignment horizontal="center" vertical="center" textRotation="0" wrapText="true" indent="0" shrinkToFit="false"/>
      <protection locked="true" hidden="false"/>
    </xf>
    <xf numFmtId="167" fontId="20" fillId="5" borderId="1" xfId="0" applyFont="true" applyBorder="true" applyAlignment="true" applyProtection="false">
      <alignment horizontal="right" vertical="center" textRotation="0" wrapText="false" indent="0" shrinkToFit="false"/>
      <protection locked="true" hidden="false"/>
    </xf>
    <xf numFmtId="164" fontId="20" fillId="6" borderId="1" xfId="0" applyFont="true" applyBorder="true" applyAlignment="true" applyProtection="false">
      <alignment horizontal="left" vertical="center" textRotation="0" wrapText="true" indent="0" shrinkToFit="false"/>
      <protection locked="true" hidden="false"/>
    </xf>
    <xf numFmtId="164" fontId="20" fillId="6" borderId="1" xfId="0" applyFont="true" applyBorder="true" applyAlignment="true" applyProtection="false">
      <alignment horizontal="center" vertical="center" textRotation="0" wrapText="true" indent="0" shrinkToFit="false"/>
      <protection locked="true" hidden="false"/>
    </xf>
    <xf numFmtId="167" fontId="20" fillId="6" borderId="1" xfId="0" applyFont="true" applyBorder="true" applyAlignment="true" applyProtection="false">
      <alignment horizontal="right" vertical="center" textRotation="0" wrapText="false" indent="0" shrinkToFit="false"/>
      <protection locked="true" hidden="false"/>
    </xf>
    <xf numFmtId="166" fontId="21" fillId="0" borderId="1" xfId="0" applyFont="true" applyBorder="true" applyAlignment="true" applyProtection="false">
      <alignment horizontal="right" vertical="center" textRotation="0" wrapText="false" indent="0" shrinkToFit="false"/>
      <protection locked="true" hidden="false"/>
    </xf>
    <xf numFmtId="166" fontId="22" fillId="0" borderId="1" xfId="0" applyFont="true" applyBorder="true" applyAlignment="true" applyProtection="false">
      <alignment horizontal="right" vertical="center" textRotation="0" wrapText="false" indent="0" shrinkToFit="false"/>
      <protection locked="true" hidden="false"/>
    </xf>
    <xf numFmtId="166" fontId="21" fillId="2" borderId="1" xfId="0" applyFont="true" applyBorder="true" applyAlignment="true" applyProtection="false">
      <alignment horizontal="right" vertical="center" textRotation="0" wrapText="false" indent="0" shrinkToFit="false"/>
      <protection locked="true" hidden="false"/>
    </xf>
    <xf numFmtId="166" fontId="22" fillId="2" borderId="1" xfId="0" applyFont="true" applyBorder="true" applyAlignment="true" applyProtection="false">
      <alignment horizontal="right" vertical="center" textRotation="0" wrapText="false" indent="0" shrinkToFit="false"/>
      <protection locked="true" hidden="false"/>
    </xf>
    <xf numFmtId="166" fontId="20" fillId="5" borderId="1" xfId="0" applyFont="true" applyBorder="true" applyAlignment="true" applyProtection="false">
      <alignment horizontal="right" vertical="center" textRotation="0" wrapText="false" indent="0" shrinkToFit="false"/>
      <protection locked="true" hidden="false"/>
    </xf>
    <xf numFmtId="166" fontId="20" fillId="6" borderId="1" xfId="0" applyFont="true" applyBorder="true" applyAlignment="true" applyProtection="false">
      <alignment horizontal="right" vertical="center" textRotation="0" wrapText="false" indent="0" shrinkToFit="false"/>
      <protection locked="true" hidden="false"/>
    </xf>
    <xf numFmtId="169" fontId="13" fillId="2" borderId="1" xfId="0" applyFont="true" applyBorder="true" applyAlignment="true" applyProtection="false">
      <alignment horizontal="right" vertical="center" textRotation="0" wrapText="false" indent="0" shrinkToFit="false"/>
      <protection locked="true" hidden="false"/>
    </xf>
    <xf numFmtId="170" fontId="13" fillId="2" borderId="1" xfId="0" applyFont="true" applyBorder="true" applyAlignment="true" applyProtection="false">
      <alignment horizontal="right" vertical="center" textRotation="0" wrapText="false" indent="0" shrinkToFit="false"/>
      <protection locked="true" hidden="false"/>
    </xf>
    <xf numFmtId="171" fontId="13" fillId="2" borderId="1" xfId="0" applyFont="true" applyBorder="true" applyAlignment="true" applyProtection="false">
      <alignment horizontal="right" vertical="center" textRotation="0" wrapText="false" indent="0" shrinkToFit="false"/>
      <protection locked="true" hidden="false"/>
    </xf>
    <xf numFmtId="169" fontId="22" fillId="2" borderId="1" xfId="0" applyFont="true" applyBorder="true" applyAlignment="true" applyProtection="false">
      <alignment horizontal="right" vertical="center" textRotation="0" wrapText="false" indent="0" shrinkToFit="false"/>
      <protection locked="true" hidden="false"/>
    </xf>
    <xf numFmtId="167" fontId="22" fillId="2" borderId="1" xfId="0" applyFont="true" applyBorder="true" applyAlignment="true" applyProtection="false">
      <alignment horizontal="right" vertical="center" textRotation="0" wrapText="false" indent="0" shrinkToFit="false"/>
      <protection locked="true" hidden="false"/>
    </xf>
    <xf numFmtId="169" fontId="13" fillId="0" borderId="1" xfId="0" applyFont="true" applyBorder="true" applyAlignment="true" applyProtection="false">
      <alignment horizontal="right" vertical="center" textRotation="0" wrapText="false" indent="0" shrinkToFit="false"/>
      <protection locked="true" hidden="false"/>
    </xf>
    <xf numFmtId="170" fontId="13" fillId="0" borderId="1" xfId="0" applyFont="true" applyBorder="true" applyAlignment="true" applyProtection="false">
      <alignment horizontal="right" vertical="center" textRotation="0" wrapText="false" indent="0" shrinkToFit="false"/>
      <protection locked="true" hidden="false"/>
    </xf>
    <xf numFmtId="171" fontId="13" fillId="0" borderId="1" xfId="0" applyFont="true" applyBorder="true" applyAlignment="true" applyProtection="false">
      <alignment horizontal="right" vertical="center" textRotation="0" wrapText="false" indent="0" shrinkToFit="false"/>
      <protection locked="true" hidden="false"/>
    </xf>
    <xf numFmtId="169" fontId="22" fillId="0" borderId="1" xfId="0" applyFont="true" applyBorder="true" applyAlignment="true" applyProtection="false">
      <alignment horizontal="right" vertical="center" textRotation="0" wrapText="false" indent="0" shrinkToFit="false"/>
      <protection locked="true" hidden="false"/>
    </xf>
    <xf numFmtId="167" fontId="22" fillId="0" borderId="1" xfId="0" applyFont="true" applyBorder="true" applyAlignment="true" applyProtection="false">
      <alignment horizontal="right" vertical="center" textRotation="0" wrapText="false" indent="0" shrinkToFit="false"/>
      <protection locked="true" hidden="false"/>
    </xf>
    <xf numFmtId="172" fontId="13" fillId="2" borderId="1" xfId="0" applyFont="true" applyBorder="true" applyAlignment="true" applyProtection="false">
      <alignment horizontal="right" vertical="center" textRotation="0" wrapText="false" indent="0" shrinkToFit="false"/>
      <protection locked="true" hidden="false"/>
    </xf>
    <xf numFmtId="172" fontId="14" fillId="2" borderId="1" xfId="0" applyFont="true" applyBorder="true" applyAlignment="true" applyProtection="false">
      <alignment horizontal="right" vertical="center" textRotation="0" wrapText="false" indent="0" shrinkToFit="false"/>
      <protection locked="true" hidden="false"/>
    </xf>
    <xf numFmtId="173" fontId="15" fillId="2" borderId="1" xfId="0" applyFont="true" applyBorder="true" applyAlignment="true" applyProtection="false">
      <alignment horizontal="right" vertical="center" textRotation="0" wrapText="false" indent="0" shrinkToFit="false"/>
      <protection locked="true" hidden="false"/>
    </xf>
    <xf numFmtId="172" fontId="13" fillId="0" borderId="1" xfId="0" applyFont="true" applyBorder="true" applyAlignment="true" applyProtection="false">
      <alignment horizontal="right" vertical="center" textRotation="0" wrapText="false" indent="0" shrinkToFit="false"/>
      <protection locked="true" hidden="false"/>
    </xf>
    <xf numFmtId="172" fontId="14" fillId="0" borderId="1" xfId="0" applyFont="true" applyBorder="true" applyAlignment="true" applyProtection="false">
      <alignment horizontal="right" vertical="center" textRotation="0" wrapText="false" indent="0" shrinkToFit="false"/>
      <protection locked="true" hidden="false"/>
    </xf>
    <xf numFmtId="173" fontId="15" fillId="0" borderId="1" xfId="0" applyFont="true" applyBorder="true" applyAlignment="true" applyProtection="false">
      <alignment horizontal="right" vertical="center" textRotation="0" wrapText="false" indent="0" shrinkToFit="false"/>
      <protection locked="true" hidden="false"/>
    </xf>
    <xf numFmtId="172" fontId="20" fillId="6" borderId="1" xfId="0" applyFont="true" applyBorder="true" applyAlignment="true" applyProtection="false">
      <alignment horizontal="right" vertical="center" textRotation="0" wrapText="false" indent="0" shrinkToFit="false"/>
      <protection locked="true" hidden="false"/>
    </xf>
    <xf numFmtId="174" fontId="13" fillId="2" borderId="1" xfId="0" applyFont="true" applyBorder="true" applyAlignment="true" applyProtection="false">
      <alignment horizontal="right" vertical="center" textRotation="0" wrapText="false" indent="0" shrinkToFit="false"/>
      <protection locked="true" hidden="false"/>
    </xf>
    <xf numFmtId="174" fontId="14" fillId="2" borderId="1" xfId="0" applyFont="true" applyBorder="true" applyAlignment="true" applyProtection="false">
      <alignment horizontal="right" vertical="center" textRotation="0" wrapText="false" indent="0" shrinkToFit="false"/>
      <protection locked="true" hidden="false"/>
    </xf>
    <xf numFmtId="174" fontId="13" fillId="0" borderId="1" xfId="0" applyFont="true" applyBorder="true" applyAlignment="true" applyProtection="false">
      <alignment horizontal="right" vertical="center" textRotation="0" wrapText="false" indent="0" shrinkToFit="false"/>
      <protection locked="true" hidden="false"/>
    </xf>
    <xf numFmtId="174" fontId="14" fillId="0" borderId="1" xfId="0" applyFont="true" applyBorder="true" applyAlignment="true" applyProtection="false">
      <alignment horizontal="right" vertical="center" textRotation="0" wrapText="false" indent="0" shrinkToFit="false"/>
      <protection locked="true" hidden="false"/>
    </xf>
    <xf numFmtId="174" fontId="20" fillId="5" borderId="1" xfId="0" applyFont="true" applyBorder="true" applyAlignment="true" applyProtection="false">
      <alignment horizontal="right" vertical="center" textRotation="0" wrapText="false" indent="0" shrinkToFit="false"/>
      <protection locked="true" hidden="false"/>
    </xf>
    <xf numFmtId="164" fontId="12" fillId="6" borderId="1" xfId="0" applyFont="true" applyBorder="true" applyAlignment="true" applyProtection="false">
      <alignment horizontal="center" vertical="center" textRotation="0" wrapText="true" indent="0" shrinkToFit="false"/>
      <protection locked="true" hidden="false"/>
    </xf>
    <xf numFmtId="164" fontId="12" fillId="7"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9D9D9"/>
      <rgbColor rgb="FF878787"/>
      <rgbColor rgb="FF9999FF"/>
      <rgbColor rgb="FFC0504D"/>
      <rgbColor rgb="FFF5F7FB"/>
      <rgbColor rgb="FFCCFFFF"/>
      <rgbColor rgb="FF660066"/>
      <rgbColor rgb="FFFF8080"/>
      <rgbColor rgb="FF1F8FF6"/>
      <rgbColor rgb="FFD8DDE6"/>
      <rgbColor rgb="FF000080"/>
      <rgbColor rgb="FFFF00FF"/>
      <rgbColor rgb="FFFFFF00"/>
      <rgbColor rgb="FF00FFFF"/>
      <rgbColor rgb="FF800080"/>
      <rgbColor rgb="FF800000"/>
      <rgbColor rgb="FF008080"/>
      <rgbColor rgb="FF0000FF"/>
      <rgbColor rgb="FF00CCFF"/>
      <rgbColor rgb="FFCCFFFF"/>
      <rgbColor rgb="FFCCFFCC"/>
      <rgbColor rgb="FFFFFF99"/>
      <rgbColor rgb="FF8FB4FF"/>
      <rgbColor rgb="FFFF99CC"/>
      <rgbColor rgb="FFCC99FF"/>
      <rgbColor rgb="FFFFCC99"/>
      <rgbColor rgb="FF6258E0"/>
      <rgbColor rgb="FF4BACC6"/>
      <rgbColor rgb="FF9BBB59"/>
      <rgbColor rgb="FFFFCC00"/>
      <rgbColor rgb="FFF99B1C"/>
      <rgbColor rgb="FFFF6600"/>
      <rgbColor rgb="FF6A7280"/>
      <rgbColor rgb="FF8064A2"/>
      <rgbColor rgb="FF003366"/>
      <rgbColor rgb="FF4F81BD"/>
      <rgbColor rgb="FF0A1628"/>
      <rgbColor rgb="FF333300"/>
      <rgbColor rgb="FF993300"/>
      <rgbColor rgb="FF993366"/>
      <rgbColor rgb="FF5A6470"/>
      <rgbColor rgb="FF3A4A6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style val="2"/>
  <c:chart>
    <c:title>
      <c:tx>
        <c:rich>
          <a:bodyPr rot="0"/>
          <a:lstStyle/>
          <a:p>
            <a:pPr>
              <a:defRPr sz="1300" b="0" u="none" strike="noStrike">
                <a:uFillTx/>
                <a:latin typeface="Arial"/>
              </a:defRPr>
            </a:pPr>
            <a:r>
              <a:rPr sz="1800" b="1" u="none" strike="noStrike">
                <a:solidFill>
                  <a:srgbClr val="000000"/>
                </a:solidFill>
                <a:uFillTx/>
                <a:latin typeface="Calibri"/>
              </a:rPr>
              <a:t>GDP cumulative deviation (% pts) — adverse scenario by cycle</a:t>
            </a:r>
          </a:p>
        </c:rich>
      </c:tx>
      <c:overlay val="0"/>
      <c:spPr>
        <a:noFill/>
        <a:ln w="0">
          <a:noFill/>
        </a:ln>
      </c:spPr>
    </c:title>
    <c:autoTitleDeleted val="0"/>
    <c:plotArea>
      <c:barChart>
        <c:barDir val="bar"/>
        <c:grouping val="clustered"/>
        <c:varyColors val="0"/>
        <c:ser>
          <c:idx val="0"/>
          <c:order val="0"/>
          <c:tx>
            <c:strRef>
              <c:f>'01 · Scenarios'!C5</c:f>
              <c:strCache>
                <c:ptCount val="1"/>
                <c:pt idx="0">
                  <c:v>2018
FTA IFRS 9</c:v>
                </c:pt>
              </c:strCache>
            </c:strRef>
          </c:tx>
          <c:spPr>
            <a:solidFill>
              <a:srgbClr val="4F81B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'01 · Scenarios'!$C$5:$G$5</c:f>
              <c:multiLvlStrCache>
                <c:ptCount val="1"/>
                <c:lvl>
                  <c:pt idx="0">
                    <c:v>2027
(indicative)</c:v>
                  </c:pt>
                </c:lvl>
                <c:lvl>
                  <c:pt idx="0">
                    <c:v>2025
FTA CRR3</c:v>
                  </c:pt>
                </c:lvl>
                <c:lvl>
                  <c:pt idx="0">
                    <c:v>2023</c:v>
                  </c:pt>
                </c:lvl>
                <c:lvl>
                  <c:pt idx="0">
                    <c:v>2021</c:v>
                  </c:pt>
                </c:lvl>
                <c:lvl>
                  <c:pt idx="0">
                    <c:v>2018
FTA IFRS 9</c:v>
                  </c:pt>
                </c:lvl>
              </c:multiLvlStrCache>
            </c:multiLvlStrRef>
          </c:cat>
          <c:val>
            <c:numRef>
              <c:f>'01 · Scenarios'!$C$6</c:f>
              <c:numCache>
                <c:formatCode>\+0.0;\-0.0;\-</c:formatCode>
                <c:ptCount val="1"/>
                <c:pt idx="0">
                  <c:v>-2.7</c:v>
                </c:pt>
              </c:numCache>
            </c:numRef>
          </c:val>
        </c:ser>
        <c:ser>
          <c:idx val="1"/>
          <c:order val="1"/>
          <c:tx>
            <c:strRef>
              <c:f>'01 · Scenarios'!D5</c:f>
              <c:strCache>
                <c:ptCount val="1"/>
                <c:pt idx="0">
                  <c:v>2021</c:v>
                </c:pt>
              </c:strCache>
            </c:strRef>
          </c:tx>
          <c:spPr>
            <a:solidFill>
              <a:srgbClr val="C0504D"/>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'01 · Scenarios'!$C$5:$G$5</c:f>
              <c:multiLvlStrCache>
                <c:ptCount val="1"/>
                <c:lvl>
                  <c:pt idx="0">
                    <c:v>2027
(indicative)</c:v>
                  </c:pt>
                </c:lvl>
                <c:lvl>
                  <c:pt idx="0">
                    <c:v>2025
FTA CRR3</c:v>
                  </c:pt>
                </c:lvl>
                <c:lvl>
                  <c:pt idx="0">
                    <c:v>2023</c:v>
                  </c:pt>
                </c:lvl>
                <c:lvl>
                  <c:pt idx="0">
                    <c:v>2021</c:v>
                  </c:pt>
                </c:lvl>
                <c:lvl>
                  <c:pt idx="0">
                    <c:v>2018
FTA IFRS 9</c:v>
                  </c:pt>
                </c:lvl>
              </c:multiLvlStrCache>
            </c:multiLvlStrRef>
          </c:cat>
          <c:val>
            <c:numRef>
              <c:f>'01 · Scenarios'!$D$6</c:f>
              <c:numCache>
                <c:formatCode>\+0.0;\-0.0;\-</c:formatCode>
                <c:ptCount val="1"/>
                <c:pt idx="0">
                  <c:v>-3.9</c:v>
                </c:pt>
              </c:numCache>
            </c:numRef>
          </c:val>
        </c:ser>
        <c:ser>
          <c:idx val="2"/>
          <c:order val="2"/>
          <c:tx>
            <c:strRef>
              <c:f>'01 · Scenarios'!E5</c:f>
              <c:strCache>
                <c:ptCount val="1"/>
                <c:pt idx="0">
                  <c:v>2023</c:v>
                </c:pt>
              </c:strCache>
            </c:strRef>
          </c:tx>
          <c:spPr>
            <a:solidFill>
              <a:srgbClr val="9BBB59"/>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'01 · Scenarios'!$C$5:$G$5</c:f>
              <c:multiLvlStrCache>
                <c:ptCount val="1"/>
                <c:lvl>
                  <c:pt idx="0">
                    <c:v>2027
(indicative)</c:v>
                  </c:pt>
                </c:lvl>
                <c:lvl>
                  <c:pt idx="0">
                    <c:v>2025
FTA CRR3</c:v>
                  </c:pt>
                </c:lvl>
                <c:lvl>
                  <c:pt idx="0">
                    <c:v>2023</c:v>
                  </c:pt>
                </c:lvl>
                <c:lvl>
                  <c:pt idx="0">
                    <c:v>2021</c:v>
                  </c:pt>
                </c:lvl>
                <c:lvl>
                  <c:pt idx="0">
                    <c:v>2018
FTA IFRS 9</c:v>
                  </c:pt>
                </c:lvl>
              </c:multiLvlStrCache>
            </c:multiLvlStrRef>
          </c:cat>
          <c:val>
            <c:numRef>
              <c:f>'01 · Scenarios'!$E$6</c:f>
              <c:numCache>
                <c:formatCode>\+0.0;\-0.0;\-</c:formatCode>
                <c:ptCount val="1"/>
                <c:pt idx="0">
                  <c:v>-6</c:v>
                </c:pt>
              </c:numCache>
            </c:numRef>
          </c:val>
        </c:ser>
        <c:ser>
          <c:idx val="3"/>
          <c:order val="3"/>
          <c:tx>
            <c:strRef>
              <c:f>'01 · Scenarios'!F5</c:f>
              <c:strCache>
                <c:ptCount val="1"/>
                <c:pt idx="0">
                  <c:v>2025
FTA CRR3</c:v>
                </c:pt>
              </c:strCache>
            </c:strRef>
          </c:tx>
          <c:spPr>
            <a:solidFill>
              <a:srgbClr val="8064A2"/>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'01 · Scenarios'!$C$5:$G$5</c:f>
              <c:multiLvlStrCache>
                <c:ptCount val="1"/>
                <c:lvl>
                  <c:pt idx="0">
                    <c:v>2027
(indicative)</c:v>
                  </c:pt>
                </c:lvl>
                <c:lvl>
                  <c:pt idx="0">
                    <c:v>2025
FTA CRR3</c:v>
                  </c:pt>
                </c:lvl>
                <c:lvl>
                  <c:pt idx="0">
                    <c:v>2023</c:v>
                  </c:pt>
                </c:lvl>
                <c:lvl>
                  <c:pt idx="0">
                    <c:v>2021</c:v>
                  </c:pt>
                </c:lvl>
                <c:lvl>
                  <c:pt idx="0">
                    <c:v>2018
FTA IFRS 9</c:v>
                  </c:pt>
                </c:lvl>
              </c:multiLvlStrCache>
            </c:multiLvlStrRef>
          </c:cat>
          <c:val>
            <c:numRef>
              <c:f>'01 · Scenarios'!$F$6</c:f>
              <c:numCache>
                <c:formatCode>\+0.0;\-0.0;\-</c:formatCode>
                <c:ptCount val="1"/>
                <c:pt idx="0">
                  <c:v>-6.3</c:v>
                </c:pt>
              </c:numCache>
            </c:numRef>
          </c:val>
        </c:ser>
        <c:ser>
          <c:idx val="4"/>
          <c:order val="4"/>
          <c:tx>
            <c:strRef>
              <c:f>'01 · Scenarios'!G5</c:f>
              <c:strCache>
                <c:ptCount val="1"/>
                <c:pt idx="0">
                  <c:v>2027
(indicative)</c:v>
                </c:pt>
              </c:strCache>
            </c:strRef>
          </c:tx>
          <c:spPr>
            <a:solidFill>
              <a:srgbClr val="4BACC6"/>
            </a:solidFill>
            <a:ln w="12600">
              <a:noFill/>
            </a:ln>
          </c:spPr>
          <c:invertIfNegative val="0"/>
          <c:dLbls>
            <c:txPr>
              <a:bodyPr wrap="none"/>
              <a:lstStyle/>
              <a:p>
                <a:pPr>
                  <a:defRPr sz="1000" b="0" u="none" strike="noStrik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'01 · Scenarios'!$C$5:$G$5</c:f>
              <c:multiLvlStrCache>
                <c:ptCount val="1"/>
                <c:lvl>
                  <c:pt idx="0">
                    <c:v>2027
(indicative)</c:v>
                  </c:pt>
                </c:lvl>
                <c:lvl>
                  <c:pt idx="0">
                    <c:v>2025
FTA CRR3</c:v>
                  </c:pt>
                </c:lvl>
                <c:lvl>
                  <c:pt idx="0">
                    <c:v>2023</c:v>
                  </c:pt>
                </c:lvl>
                <c:lvl>
                  <c:pt idx="0">
                    <c:v>2021</c:v>
                  </c:pt>
                </c:lvl>
                <c:lvl>
                  <c:pt idx="0">
                    <c:v>2018
FTA IFRS 9</c:v>
                  </c:pt>
                </c:lvl>
              </c:multiLvlStrCache>
            </c:multiLvlStrRef>
          </c:cat>
          <c:val>
            <c:numRef>
              <c:f>'01 · Scenarios'!$G$6</c:f>
              <c:numCache>
                <c:formatCode>\+0.0;\-0.0;\-</c:formatCode>
                <c:ptCount val="1"/>
                <c:pt idx="0">
                  <c:v>-6</c:v>
                </c:pt>
              </c:numCache>
            </c:numRef>
          </c:val>
        </c:ser>
        <c:gapWidth val="150"/>
        <c:overlap val="0"/>
        <c:axId val="14041481"/>
        <c:axId val="17473847"/>
      </c:barChart>
      <c:catAx>
        <c:axId val="14041481"/>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7473847"/>
        <c:crosses val="autoZero"/>
        <c:auto val="1"/>
        <c:lblAlgn val="ctr"/>
        <c:lblOffset val="100"/>
        <c:noMultiLvlLbl val="0"/>
      </c:catAx>
      <c:valAx>
        <c:axId val="17473847"/>
        <c:scaling>
          <c:orientation val="minMax"/>
        </c:scaling>
        <c:delete val="0"/>
        <c:axPos val="l"/>
        <c:majorGridlines>
          <c:spPr>
            <a:ln w="9360">
              <a:solidFill>
                <a:srgbClr val="878787"/>
              </a:solidFill>
              <a:round/>
            </a:ln>
          </c:spPr>
        </c:majorGridlines>
        <c:title>
          <c:tx>
            <c:rich>
              <a:bodyPr rot="0"/>
              <a:lstStyle/>
              <a:p>
                <a:pPr>
                  <a:defRPr sz="1300" b="0" u="none" strike="noStrike">
                    <a:uFillTx/>
                    <a:latin typeface="Arial"/>
                  </a:defRPr>
                </a:pPr>
                <a:r>
                  <a:rPr sz="1000" b="1" u="none" strike="noStrike">
                    <a:solidFill>
                      <a:srgbClr val="000000"/>
                    </a:solidFill>
                    <a:uFillTx/>
                    <a:latin typeface="Calibri"/>
                  </a:rPr>
                  <a:t>% points (negative = contraction)</a:t>
                </a:r>
              </a:p>
            </c:rich>
          </c:tx>
          <c:overlay val="0"/>
          <c:spPr>
            <a:noFill/>
            <a:ln w="0">
              <a:noFill/>
            </a:ln>
          </c:spPr>
        </c:title>
        <c:numFmt formatCode="\+0.0;\-0.0;\-" sourceLinked="1"/>
        <c:majorTickMark val="none"/>
        <c:minorTickMark val="none"/>
        <c:tickLblPos val="nextTo"/>
        <c:spPr>
          <a:ln w="9360">
            <a:solidFill>
              <a:srgbClr val="878787"/>
            </a:solidFill>
            <a:round/>
          </a:ln>
        </c:spPr>
        <c:txPr>
          <a:bodyPr/>
          <a:lstStyle/>
          <a:p>
            <a:pPr>
              <a:defRPr sz="1000" b="0" u="none" strike="noStrike">
                <a:solidFill>
                  <a:srgbClr val="000000"/>
                </a:solidFill>
                <a:uFillTx/>
                <a:latin typeface="Calibri"/>
              </a:defRPr>
            </a:pPr>
          </a:p>
        </c:txPr>
        <c:crossAx val="14041481"/>
        <c:crosses val="autoZero"/>
        <c:crossBetween val="between"/>
      </c:valAx>
      <c:spPr>
        <a:solidFill>
          <a:srgbClr val="FFFFFF"/>
        </a:solidFill>
        <a:ln w="0">
          <a:noFill/>
        </a:ln>
      </c:spPr>
    </c:plotArea>
    <c:legend>
      <c:legendPos val="r"/>
      <c:overlay val="0"/>
      <c:spPr>
        <a:noFill/>
        <a:ln w="0">
          <a:noFill/>
        </a:ln>
      </c:spPr>
      <c:txPr>
        <a:bodyPr/>
        <a:lstStyle/>
        <a:p>
          <a:pPr>
            <a:defRPr sz="1000" b="0" u="none" strike="noStrike">
              <a:solidFill>
                <a:srgbClr val="000000"/>
              </a:solidFill>
              <a:uFillTx/>
              <a:latin typeface="Calibri"/>
            </a:defRPr>
          </a:pPr>
        </a:p>
      </c:txPr>
    </c:legend>
    <c:plotVisOnly val="1"/>
    <c:dispBlanksAs val="gap"/>
  </c:chart>
  <c:spPr>
    <a:solidFill>
      <a:srgbClr val="FFFFFF"/>
    </a:solidFill>
    <a:ln w="9360">
      <a:solidFill>
        <a:srgbClr val="D9D9D9"/>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19</xdr:row>
      <xdr:rowOff>0</xdr:rowOff>
    </xdr:from>
    <xdr:to>
      <xdr:col>4</xdr:col>
      <xdr:colOff>684720</xdr:colOff>
      <xdr:row>34</xdr:row>
      <xdr:rowOff>22320</xdr:rowOff>
    </xdr:to>
    <xdr:graphicFrame>
      <xdr:nvGraphicFramePr>
        <xdr:cNvPr id="1" name="Chart 1"/>
        <xdr:cNvGraphicFramePr/>
      </xdr:nvGraphicFramePr>
      <xdr:xfrm>
        <a:off x="211320" y="18676800"/>
        <a:ext cx="5759640" cy="287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H2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
    <col collapsed="false" customWidth="true" hidden="false" outlineLevel="0" max="8" min="2" style="0" width="18"/>
  </cols>
  <sheetData>
    <row r="1" customFormat="false" ht="9.75" hidden="false" customHeight="true" outlineLevel="0" collapsed="false"/>
    <row r="2" customFormat="false" ht="39.75" hidden="false" customHeight="true" outlineLevel="0" collapsed="false">
      <c r="B2" s="1" t="s">
        <v>0</v>
      </c>
      <c r="C2" s="1"/>
      <c r="D2" s="1"/>
      <c r="E2" s="1"/>
      <c r="F2" s="1"/>
      <c r="G2" s="1"/>
      <c r="H2" s="1"/>
    </row>
    <row r="3" customFormat="false" ht="24" hidden="false" customHeight="true" outlineLevel="0" collapsed="false">
      <c r="B3" s="2" t="s">
        <v>1</v>
      </c>
      <c r="C3" s="2"/>
      <c r="D3" s="2"/>
      <c r="E3" s="2"/>
      <c r="F3" s="2"/>
      <c r="G3" s="2"/>
      <c r="H3" s="2"/>
    </row>
    <row r="5" customFormat="false" ht="15" hidden="false" customHeight="false" outlineLevel="0" collapsed="false">
      <c r="B5" s="3" t="s">
        <v>2</v>
      </c>
      <c r="C5" s="3"/>
      <c r="D5" s="3"/>
      <c r="E5" s="3"/>
      <c r="F5" s="3"/>
      <c r="G5" s="3"/>
      <c r="H5" s="3"/>
    </row>
    <row r="6" customFormat="false" ht="15" hidden="false" customHeight="true" outlineLevel="0" collapsed="false">
      <c r="B6" s="4" t="s">
        <v>3</v>
      </c>
      <c r="C6" s="4"/>
      <c r="D6" s="4"/>
      <c r="E6" s="4"/>
      <c r="F6" s="4"/>
      <c r="G6" s="4"/>
      <c r="H6" s="4"/>
    </row>
    <row r="7" customFormat="false" ht="15" hidden="false" customHeight="false" outlineLevel="0" collapsed="false">
      <c r="B7" s="4"/>
      <c r="C7" s="4"/>
      <c r="D7" s="4"/>
      <c r="E7" s="4"/>
      <c r="F7" s="4"/>
      <c r="G7" s="4"/>
      <c r="H7" s="4"/>
    </row>
    <row r="8" customFormat="false" ht="15" hidden="false" customHeight="false" outlineLevel="0" collapsed="false">
      <c r="B8" s="4"/>
      <c r="C8" s="4"/>
      <c r="D8" s="4"/>
      <c r="E8" s="4"/>
      <c r="F8" s="4"/>
      <c r="G8" s="4"/>
      <c r="H8" s="4"/>
    </row>
    <row r="10" customFormat="false" ht="15" hidden="false" customHeight="false" outlineLevel="0" collapsed="false">
      <c r="B10" s="3" t="s">
        <v>4</v>
      </c>
      <c r="C10" s="3"/>
      <c r="D10" s="3"/>
      <c r="E10" s="3"/>
      <c r="F10" s="3"/>
      <c r="G10" s="3"/>
      <c r="H10" s="3"/>
    </row>
    <row r="11" customFormat="false" ht="27.75" hidden="false" customHeight="true" outlineLevel="0" collapsed="false">
      <c r="B11" s="5" t="s">
        <v>5</v>
      </c>
      <c r="C11" s="6" t="s">
        <v>6</v>
      </c>
      <c r="D11" s="6"/>
      <c r="E11" s="6"/>
      <c r="F11" s="6"/>
      <c r="G11" s="6"/>
      <c r="H11" s="6"/>
    </row>
    <row r="12" customFormat="false" ht="27.75" hidden="false" customHeight="true" outlineLevel="0" collapsed="false">
      <c r="B12" s="7" t="s">
        <v>7</v>
      </c>
      <c r="C12" s="8" t="s">
        <v>8</v>
      </c>
      <c r="D12" s="8"/>
      <c r="E12" s="8"/>
      <c r="F12" s="8"/>
      <c r="G12" s="8"/>
      <c r="H12" s="8"/>
    </row>
    <row r="13" customFormat="false" ht="27.75" hidden="false" customHeight="true" outlineLevel="0" collapsed="false">
      <c r="B13" s="5" t="s">
        <v>9</v>
      </c>
      <c r="C13" s="6" t="s">
        <v>10</v>
      </c>
      <c r="D13" s="6"/>
      <c r="E13" s="6"/>
      <c r="F13" s="6"/>
      <c r="G13" s="6"/>
      <c r="H13" s="6"/>
    </row>
    <row r="14" customFormat="false" ht="27.75" hidden="false" customHeight="true" outlineLevel="0" collapsed="false">
      <c r="B14" s="7" t="s">
        <v>11</v>
      </c>
      <c r="C14" s="8" t="s">
        <v>12</v>
      </c>
      <c r="D14" s="8"/>
      <c r="E14" s="8"/>
      <c r="F14" s="8"/>
      <c r="G14" s="8"/>
      <c r="H14" s="8"/>
    </row>
    <row r="15" customFormat="false" ht="27.75" hidden="false" customHeight="true" outlineLevel="0" collapsed="false">
      <c r="B15" s="5" t="s">
        <v>13</v>
      </c>
      <c r="C15" s="6" t="s">
        <v>14</v>
      </c>
      <c r="D15" s="6"/>
      <c r="E15" s="6"/>
      <c r="F15" s="6"/>
      <c r="G15" s="6"/>
      <c r="H15" s="6"/>
    </row>
    <row r="16" customFormat="false" ht="27.75" hidden="false" customHeight="true" outlineLevel="0" collapsed="false">
      <c r="B16" s="7" t="s">
        <v>15</v>
      </c>
      <c r="C16" s="8" t="s">
        <v>16</v>
      </c>
      <c r="D16" s="8"/>
      <c r="E16" s="8"/>
      <c r="F16" s="8"/>
      <c r="G16" s="8"/>
      <c r="H16" s="8"/>
    </row>
    <row r="17" customFormat="false" ht="27.75" hidden="false" customHeight="true" outlineLevel="0" collapsed="false">
      <c r="B17" s="5" t="s">
        <v>17</v>
      </c>
      <c r="C17" s="6" t="s">
        <v>18</v>
      </c>
      <c r="D17" s="6"/>
      <c r="E17" s="6"/>
      <c r="F17" s="6"/>
      <c r="G17" s="6"/>
      <c r="H17" s="6"/>
    </row>
    <row r="18" customFormat="false" ht="27.75" hidden="false" customHeight="true" outlineLevel="0" collapsed="false">
      <c r="B18" s="7" t="s">
        <v>19</v>
      </c>
      <c r="C18" s="8" t="s">
        <v>20</v>
      </c>
      <c r="D18" s="8"/>
      <c r="E18" s="8"/>
      <c r="F18" s="8"/>
      <c r="G18" s="8"/>
      <c r="H18" s="8"/>
    </row>
    <row r="19" customFormat="false" ht="27.75" hidden="false" customHeight="true" outlineLevel="0" collapsed="false">
      <c r="B19" s="5" t="s">
        <v>21</v>
      </c>
      <c r="C19" s="6" t="s">
        <v>22</v>
      </c>
      <c r="D19" s="6"/>
      <c r="E19" s="6"/>
      <c r="F19" s="6"/>
      <c r="G19" s="6"/>
      <c r="H19" s="6"/>
    </row>
    <row r="20" customFormat="false" ht="27.75" hidden="false" customHeight="true" outlineLevel="0" collapsed="false">
      <c r="B20" s="7" t="s">
        <v>23</v>
      </c>
      <c r="C20" s="8" t="s">
        <v>24</v>
      </c>
      <c r="D20" s="8"/>
      <c r="E20" s="8"/>
      <c r="F20" s="8"/>
      <c r="G20" s="8"/>
      <c r="H20" s="8"/>
    </row>
    <row r="23" customFormat="false" ht="15" hidden="false" customHeight="false" outlineLevel="0" collapsed="false">
      <c r="B23" s="3" t="s">
        <v>25</v>
      </c>
      <c r="C23" s="3"/>
      <c r="D23" s="3"/>
      <c r="E23" s="3"/>
      <c r="F23" s="3"/>
      <c r="G23" s="3"/>
      <c r="H23" s="3"/>
    </row>
    <row r="24" customFormat="false" ht="15" hidden="false" customHeight="true" outlineLevel="0" collapsed="false">
      <c r="B24" s="9" t="s">
        <v>26</v>
      </c>
      <c r="C24" s="9"/>
      <c r="D24" s="9"/>
      <c r="E24" s="9"/>
      <c r="F24" s="9"/>
      <c r="G24" s="9"/>
      <c r="H24" s="9"/>
    </row>
    <row r="25" customFormat="false" ht="15" hidden="false" customHeight="false" outlineLevel="0" collapsed="false">
      <c r="B25" s="9"/>
      <c r="C25" s="9"/>
      <c r="D25" s="9"/>
      <c r="E25" s="9"/>
      <c r="F25" s="9"/>
      <c r="G25" s="9"/>
      <c r="H25" s="9"/>
    </row>
    <row r="26" customFormat="false" ht="15" hidden="false" customHeight="false" outlineLevel="0" collapsed="false">
      <c r="B26" s="9"/>
      <c r="C26" s="9"/>
      <c r="D26" s="9"/>
      <c r="E26" s="9"/>
      <c r="F26" s="9"/>
      <c r="G26" s="9"/>
      <c r="H26" s="9"/>
    </row>
  </sheetData>
  <mergeCells count="17">
    <mergeCell ref="B2:H2"/>
    <mergeCell ref="B3:H3"/>
    <mergeCell ref="B5:H5"/>
    <mergeCell ref="B6:H8"/>
    <mergeCell ref="B10:H10"/>
    <mergeCell ref="C11:H11"/>
    <mergeCell ref="C12:H12"/>
    <mergeCell ref="C13:H13"/>
    <mergeCell ref="C14:H14"/>
    <mergeCell ref="C15:H15"/>
    <mergeCell ref="C16:H16"/>
    <mergeCell ref="C17:H17"/>
    <mergeCell ref="C18:H18"/>
    <mergeCell ref="C19:H19"/>
    <mergeCell ref="C20:H20"/>
    <mergeCell ref="B23:H23"/>
    <mergeCell ref="B24:H26"/>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H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0"/>
    <col collapsed="false" customWidth="true" hidden="false" outlineLevel="0" max="9" min="4" style="0" width="12"/>
  </cols>
  <sheetData>
    <row r="2" customFormat="false" ht="19.7" hidden="false" customHeight="false" outlineLevel="0" collapsed="false">
      <c r="B2" s="10" t="s">
        <v>142</v>
      </c>
    </row>
    <row r="3" customFormat="false" ht="15" hidden="false" customHeight="false" outlineLevel="0" collapsed="false">
      <c r="B3" s="11" t="s">
        <v>143</v>
      </c>
    </row>
    <row r="5" customFormat="false" ht="30" hidden="false" customHeight="true" outlineLevel="0" collapsed="false">
      <c r="B5" s="12" t="s">
        <v>29</v>
      </c>
      <c r="C5" s="12" t="s">
        <v>144</v>
      </c>
      <c r="D5" s="12" t="s">
        <v>50</v>
      </c>
      <c r="E5" s="12" t="s">
        <v>31</v>
      </c>
      <c r="F5" s="12" t="s">
        <v>32</v>
      </c>
      <c r="G5" s="12" t="s">
        <v>51</v>
      </c>
      <c r="H5" s="13" t="s">
        <v>145</v>
      </c>
    </row>
    <row r="6" customFormat="false" ht="18" hidden="false" customHeight="true" outlineLevel="0" collapsed="false">
      <c r="B6" s="14" t="s">
        <v>146</v>
      </c>
      <c r="C6" s="78" t="s">
        <v>147</v>
      </c>
      <c r="D6" s="15" t="n">
        <v>-1.2</v>
      </c>
      <c r="E6" s="15" t="n">
        <v>-1.5</v>
      </c>
      <c r="F6" s="15" t="n">
        <v>-2.2</v>
      </c>
      <c r="G6" s="16" t="n">
        <v>-2.5</v>
      </c>
      <c r="H6" s="17" t="n">
        <v>-2.3</v>
      </c>
    </row>
    <row r="7" customFormat="false" ht="18" hidden="false" customHeight="true" outlineLevel="0" collapsed="false">
      <c r="B7" s="18" t="s">
        <v>146</v>
      </c>
      <c r="C7" s="79" t="s">
        <v>148</v>
      </c>
      <c r="D7" s="22" t="n">
        <v>-1.1</v>
      </c>
      <c r="E7" s="22" t="n">
        <v>-1.9</v>
      </c>
      <c r="F7" s="22" t="n">
        <v>-2.8</v>
      </c>
      <c r="G7" s="23" t="n">
        <v>-2.9</v>
      </c>
      <c r="H7" s="24" t="n">
        <v>-2.7</v>
      </c>
    </row>
    <row r="8" customFormat="false" ht="18" hidden="false" customHeight="true" outlineLevel="0" collapsed="false">
      <c r="B8" s="14" t="s">
        <v>146</v>
      </c>
      <c r="C8" s="78" t="s">
        <v>149</v>
      </c>
      <c r="D8" s="15" t="n">
        <v>0.3</v>
      </c>
      <c r="E8" s="15" t="n">
        <v>0.8</v>
      </c>
      <c r="F8" s="15" t="n">
        <v>1</v>
      </c>
      <c r="G8" s="16" t="n">
        <v>0.9</v>
      </c>
      <c r="H8" s="17" t="n">
        <v>1</v>
      </c>
    </row>
    <row r="9" customFormat="false" ht="18" hidden="false" customHeight="true" outlineLevel="0" collapsed="false">
      <c r="B9" s="18" t="s">
        <v>150</v>
      </c>
      <c r="C9" s="79" t="s">
        <v>147</v>
      </c>
      <c r="D9" s="22" t="n">
        <v>9</v>
      </c>
      <c r="E9" s="22" t="n">
        <v>9.3</v>
      </c>
      <c r="F9" s="22" t="n">
        <v>8.9</v>
      </c>
      <c r="G9" s="23" t="n">
        <v>9.4</v>
      </c>
      <c r="H9" s="24" t="n">
        <v>9.2</v>
      </c>
    </row>
    <row r="10" customFormat="false" ht="18" hidden="false" customHeight="true" outlineLevel="0" collapsed="false">
      <c r="B10" s="14" t="s">
        <v>150</v>
      </c>
      <c r="C10" s="78" t="s">
        <v>148</v>
      </c>
      <c r="D10" s="15" t="n">
        <v>10.1</v>
      </c>
      <c r="E10" s="15" t="n">
        <v>10.5</v>
      </c>
      <c r="F10" s="15" t="n">
        <v>10.2</v>
      </c>
      <c r="G10" s="16" t="n">
        <v>10.7</v>
      </c>
      <c r="H10" s="17" t="n">
        <v>10.5</v>
      </c>
    </row>
    <row r="11" customFormat="false" ht="18" hidden="false" customHeight="true" outlineLevel="0" collapsed="false">
      <c r="B11" s="18" t="s">
        <v>150</v>
      </c>
      <c r="C11" s="79" t="s">
        <v>149</v>
      </c>
      <c r="D11" s="22" t="n">
        <v>10.6</v>
      </c>
      <c r="E11" s="22" t="n">
        <v>11.2</v>
      </c>
      <c r="F11" s="22" t="n">
        <v>10.6</v>
      </c>
      <c r="G11" s="23" t="n">
        <v>11.1</v>
      </c>
      <c r="H11" s="24" t="n">
        <v>10.9</v>
      </c>
    </row>
    <row r="12" customFormat="false" ht="18" hidden="false" customHeight="true" outlineLevel="0" collapsed="false">
      <c r="B12" s="14" t="s">
        <v>151</v>
      </c>
      <c r="C12" s="78" t="s">
        <v>147</v>
      </c>
      <c r="D12" s="15" t="n">
        <v>-6.2</v>
      </c>
      <c r="E12" s="15" t="n">
        <v>-5.3</v>
      </c>
      <c r="F12" s="15" t="n">
        <v>-5.4</v>
      </c>
      <c r="G12" s="16" t="n">
        <v>-8.2</v>
      </c>
      <c r="H12" s="17" t="n">
        <v>-6.8</v>
      </c>
    </row>
    <row r="13" customFormat="false" ht="18" hidden="false" customHeight="true" outlineLevel="0" collapsed="false">
      <c r="B13" s="18" t="s">
        <v>151</v>
      </c>
      <c r="C13" s="79" t="s">
        <v>148</v>
      </c>
      <c r="D13" s="22" t="n">
        <v>-11.8</v>
      </c>
      <c r="E13" s="22" t="n">
        <v>-5.8</v>
      </c>
      <c r="F13" s="22" t="n">
        <v>-5</v>
      </c>
      <c r="G13" s="23" t="n">
        <v>-7.1</v>
      </c>
      <c r="H13" s="24" t="n">
        <v>-5.9</v>
      </c>
    </row>
    <row r="14" customFormat="false" ht="18" hidden="false" customHeight="true" outlineLevel="0" collapsed="false">
      <c r="B14" s="14" t="s">
        <v>151</v>
      </c>
      <c r="C14" s="78" t="s">
        <v>149</v>
      </c>
      <c r="D14" s="15" t="n">
        <v>-11.9</v>
      </c>
      <c r="E14" s="15" t="n">
        <v>-5.5</v>
      </c>
      <c r="F14" s="15" t="n">
        <v>-5</v>
      </c>
      <c r="G14" s="16" t="n">
        <v>-5.3</v>
      </c>
      <c r="H14" s="17" t="n">
        <v>-4.7</v>
      </c>
    </row>
    <row r="15" customFormat="false" ht="18" hidden="false" customHeight="true" outlineLevel="0" collapsed="false">
      <c r="B15" s="18" t="s">
        <v>152</v>
      </c>
      <c r="C15" s="79" t="s">
        <v>147</v>
      </c>
      <c r="D15" s="22" t="n">
        <v>-7.5</v>
      </c>
      <c r="E15" s="22" t="n">
        <v>-12</v>
      </c>
      <c r="F15" s="22" t="n">
        <v>-12</v>
      </c>
      <c r="G15" s="23" t="n">
        <v>-12.8</v>
      </c>
      <c r="H15" s="24" t="n">
        <v>-11.3</v>
      </c>
    </row>
    <row r="16" customFormat="false" ht="18" hidden="false" customHeight="true" outlineLevel="0" collapsed="false">
      <c r="B16" s="14" t="s">
        <v>152</v>
      </c>
      <c r="C16" s="78" t="s">
        <v>148</v>
      </c>
      <c r="D16" s="15" t="n">
        <v>-8</v>
      </c>
      <c r="E16" s="15" t="n">
        <v>-11.5</v>
      </c>
      <c r="F16" s="15" t="n">
        <v>-11</v>
      </c>
      <c r="G16" s="16" t="n">
        <v>-10.9</v>
      </c>
      <c r="H16" s="17" t="n">
        <v>-10</v>
      </c>
    </row>
    <row r="17" customFormat="false" ht="18" hidden="false" customHeight="true" outlineLevel="0" collapsed="false">
      <c r="B17" s="18" t="s">
        <v>152</v>
      </c>
      <c r="C17" s="79" t="s">
        <v>149</v>
      </c>
      <c r="D17" s="22" t="n">
        <v>-6</v>
      </c>
      <c r="E17" s="22" t="n">
        <v>-9.2</v>
      </c>
      <c r="F17" s="22" t="n">
        <v>-8.4</v>
      </c>
      <c r="G17" s="23" t="n">
        <v>-8.2</v>
      </c>
      <c r="H17" s="24" t="n">
        <v>-7.5</v>
      </c>
    </row>
    <row r="18" customFormat="false" ht="18" hidden="false" customHeight="true" outlineLevel="0" collapsed="false">
      <c r="B18" s="14" t="s">
        <v>153</v>
      </c>
      <c r="C18" s="78" t="s">
        <v>154</v>
      </c>
      <c r="D18" s="15" t="n">
        <v>-28</v>
      </c>
      <c r="E18" s="15" t="n">
        <v>-50</v>
      </c>
      <c r="F18" s="15" t="n">
        <v>-25</v>
      </c>
      <c r="G18" s="16" t="n">
        <v>-50</v>
      </c>
      <c r="H18" s="17" t="n">
        <v>-40</v>
      </c>
    </row>
    <row r="19" customFormat="false" ht="18" hidden="false" customHeight="true" outlineLevel="0" collapsed="false">
      <c r="B19" s="18" t="s">
        <v>155</v>
      </c>
      <c r="C19" s="79" t="s">
        <v>154</v>
      </c>
      <c r="D19" s="19" t="n">
        <v>64</v>
      </c>
      <c r="E19" s="19" t="n">
        <v>119</v>
      </c>
      <c r="F19" s="19" t="n">
        <v>190</v>
      </c>
      <c r="G19" s="20" t="n">
        <v>160</v>
      </c>
      <c r="H19" s="21" t="n">
        <v>140</v>
      </c>
    </row>
    <row r="20" customFormat="false" ht="18" hidden="false" customHeight="true" outlineLevel="0" collapsed="false">
      <c r="B20" s="14" t="s">
        <v>156</v>
      </c>
      <c r="C20" s="78" t="s">
        <v>154</v>
      </c>
      <c r="D20" s="25" t="n">
        <v>108</v>
      </c>
      <c r="E20" s="25" t="n">
        <v>230</v>
      </c>
      <c r="F20" s="25" t="n">
        <v>285</v>
      </c>
      <c r="G20" s="26" t="n">
        <v>240</v>
      </c>
      <c r="H20" s="27" t="n">
        <v>220</v>
      </c>
    </row>
    <row r="21" customFormat="false" ht="18" hidden="false" customHeight="true" outlineLevel="0" collapsed="false">
      <c r="B21" s="18" t="s">
        <v>157</v>
      </c>
      <c r="C21" s="79" t="s">
        <v>154</v>
      </c>
      <c r="D21" s="22" t="n">
        <v>-17</v>
      </c>
      <c r="E21" s="22" t="n">
        <v>-18</v>
      </c>
      <c r="F21" s="22" t="n">
        <v>-15</v>
      </c>
      <c r="G21" s="23" t="n">
        <v>-12</v>
      </c>
      <c r="H21" s="24" t="n">
        <v>-13</v>
      </c>
    </row>
    <row r="22" customFormat="false" ht="18" hidden="false" customHeight="true" outlineLevel="0" collapsed="false">
      <c r="B22" s="14" t="s">
        <v>158</v>
      </c>
      <c r="C22" s="78" t="s">
        <v>147</v>
      </c>
      <c r="D22" s="15" t="n">
        <v>1.4</v>
      </c>
      <c r="E22" s="15" t="n">
        <v>0.1</v>
      </c>
      <c r="F22" s="15" t="n">
        <v>9.7</v>
      </c>
      <c r="G22" s="16" t="n">
        <v>6.4</v>
      </c>
      <c r="H22" s="17" t="n">
        <v>5.1</v>
      </c>
    </row>
    <row r="23" customFormat="false" ht="18" hidden="false" customHeight="true" outlineLevel="0" collapsed="false">
      <c r="B23" s="18" t="s">
        <v>158</v>
      </c>
      <c r="C23" s="79" t="s">
        <v>148</v>
      </c>
      <c r="D23" s="22" t="n">
        <v>0.6</v>
      </c>
      <c r="E23" s="22" t="n">
        <v>0.3</v>
      </c>
      <c r="F23" s="22" t="n">
        <v>4.9</v>
      </c>
      <c r="G23" s="23" t="n">
        <v>3.8</v>
      </c>
      <c r="H23" s="24" t="n">
        <v>3.2</v>
      </c>
    </row>
    <row r="24" customFormat="false" ht="18" hidden="false" customHeight="true" outlineLevel="0" collapsed="false">
      <c r="B24" s="14" t="s">
        <v>158</v>
      </c>
      <c r="C24" s="78" t="s">
        <v>149</v>
      </c>
      <c r="D24" s="15" t="n">
        <v>0.2</v>
      </c>
      <c r="E24" s="15" t="n">
        <v>0.8</v>
      </c>
      <c r="F24" s="15" t="n">
        <v>2.1</v>
      </c>
      <c r="G24" s="16" t="n">
        <v>2</v>
      </c>
      <c r="H24" s="17" t="n">
        <v>2</v>
      </c>
    </row>
    <row r="27" customFormat="false" ht="916.4" hidden="false" customHeight="false" outlineLevel="0" collapsed="false">
      <c r="A27" s="28" t="s">
        <v>159</v>
      </c>
      <c r="B27" s="29"/>
      <c r="C27" s="29"/>
      <c r="D27" s="29"/>
      <c r="E27" s="29"/>
      <c r="F27" s="29"/>
      <c r="G27" s="29"/>
      <c r="H27" s="29"/>
    </row>
  </sheetData>
  <mergeCells count="1">
    <mergeCell ref="B27:H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 min="3" style="0" width="90"/>
  </cols>
  <sheetData>
    <row r="2" customFormat="false" ht="19.7" hidden="false" customHeight="false" outlineLevel="0" collapsed="false">
      <c r="B2" s="10" t="s">
        <v>160</v>
      </c>
    </row>
    <row r="3" customFormat="false" ht="15" hidden="false" customHeight="false" outlineLevel="0" collapsed="false">
      <c r="B3" s="11" t="s">
        <v>161</v>
      </c>
    </row>
    <row r="5" customFormat="false" ht="27.75" hidden="false" customHeight="true" outlineLevel="0" collapsed="false">
      <c r="B5" s="12" t="s">
        <v>162</v>
      </c>
      <c r="C5" s="12" t="s">
        <v>163</v>
      </c>
    </row>
    <row r="6" customFormat="false" ht="31.5" hidden="false" customHeight="true" outlineLevel="0" collapsed="false">
      <c r="B6" s="30" t="s">
        <v>164</v>
      </c>
      <c r="C6" s="14" t="s">
        <v>165</v>
      </c>
    </row>
    <row r="7" customFormat="false" ht="21.75" hidden="false" customHeight="true" outlineLevel="0" collapsed="false">
      <c r="B7" s="36" t="s">
        <v>166</v>
      </c>
      <c r="C7" s="18" t="s">
        <v>167</v>
      </c>
    </row>
    <row r="8" customFormat="false" ht="31.5" hidden="false" customHeight="true" outlineLevel="0" collapsed="false">
      <c r="B8" s="30" t="s">
        <v>168</v>
      </c>
      <c r="C8" s="14" t="s">
        <v>169</v>
      </c>
    </row>
    <row r="9" customFormat="false" ht="21.75" hidden="false" customHeight="true" outlineLevel="0" collapsed="false">
      <c r="B9" s="36" t="s">
        <v>170</v>
      </c>
      <c r="C9" s="18" t="s">
        <v>171</v>
      </c>
    </row>
    <row r="10" customFormat="false" ht="31.5" hidden="false" customHeight="true" outlineLevel="0" collapsed="false">
      <c r="B10" s="30" t="s">
        <v>172</v>
      </c>
      <c r="C10" s="14" t="s">
        <v>173</v>
      </c>
    </row>
    <row r="11" customFormat="false" ht="31.5" hidden="false" customHeight="true" outlineLevel="0" collapsed="false">
      <c r="B11" s="36" t="s">
        <v>174</v>
      </c>
      <c r="C11" s="18" t="s">
        <v>175</v>
      </c>
    </row>
    <row r="12" customFormat="false" ht="31.5" hidden="false" customHeight="true" outlineLevel="0" collapsed="false">
      <c r="B12" s="30" t="s">
        <v>176</v>
      </c>
      <c r="C12" s="14" t="s">
        <v>177</v>
      </c>
    </row>
    <row r="13" customFormat="false" ht="31.5" hidden="false" customHeight="true" outlineLevel="0" collapsed="false">
      <c r="B13" s="36" t="s">
        <v>178</v>
      </c>
      <c r="C13" s="18" t="s">
        <v>179</v>
      </c>
    </row>
    <row r="14" customFormat="false" ht="31.5" hidden="false" customHeight="true" outlineLevel="0" collapsed="false">
      <c r="B14" s="30" t="s">
        <v>180</v>
      </c>
      <c r="C14" s="14" t="s">
        <v>181</v>
      </c>
    </row>
    <row r="15" customFormat="false" ht="31.5" hidden="false" customHeight="true" outlineLevel="0" collapsed="false">
      <c r="B15" s="36" t="s">
        <v>182</v>
      </c>
      <c r="C15" s="18" t="s">
        <v>183</v>
      </c>
    </row>
    <row r="16" customFormat="false" ht="31.5" hidden="false" customHeight="true" outlineLevel="0" collapsed="false">
      <c r="B16" s="30" t="s">
        <v>184</v>
      </c>
      <c r="C16" s="14" t="s">
        <v>185</v>
      </c>
    </row>
    <row r="17" customFormat="false" ht="31.5" hidden="false" customHeight="true" outlineLevel="0" collapsed="false">
      <c r="B17" s="36" t="s">
        <v>186</v>
      </c>
      <c r="C17" s="18" t="s">
        <v>187</v>
      </c>
    </row>
    <row r="18" customFormat="false" ht="31.5" hidden="false" customHeight="true" outlineLevel="0" collapsed="false">
      <c r="B18" s="30" t="s">
        <v>188</v>
      </c>
      <c r="C18" s="14" t="s">
        <v>189</v>
      </c>
    </row>
    <row r="19" customFormat="false" ht="31.5" hidden="false" customHeight="true" outlineLevel="0" collapsed="false">
      <c r="B19" s="36" t="s">
        <v>190</v>
      </c>
      <c r="C19" s="18" t="s">
        <v>191</v>
      </c>
    </row>
    <row r="20" customFormat="false" ht="31.5" hidden="false" customHeight="true" outlineLevel="0" collapsed="false">
      <c r="B20" s="30" t="s">
        <v>192</v>
      </c>
      <c r="C20" s="14" t="s">
        <v>193</v>
      </c>
    </row>
    <row r="21" customFormat="false" ht="31.5" hidden="false" customHeight="true" outlineLevel="0" collapsed="false">
      <c r="B21" s="36" t="s">
        <v>194</v>
      </c>
      <c r="C21" s="18" t="s">
        <v>195</v>
      </c>
    </row>
    <row r="22" customFormat="false" ht="31.5" hidden="false" customHeight="true" outlineLevel="0" collapsed="false">
      <c r="B22" s="30" t="s">
        <v>196</v>
      </c>
      <c r="C22" s="14" t="s">
        <v>197</v>
      </c>
    </row>
    <row r="23" customFormat="false" ht="21.75" hidden="false" customHeight="true" outlineLevel="0" collapsed="false">
      <c r="B23" s="36" t="s">
        <v>198</v>
      </c>
      <c r="C23" s="18" t="s">
        <v>199</v>
      </c>
    </row>
    <row r="24" customFormat="false" ht="31.5" hidden="false" customHeight="true" outlineLevel="0" collapsed="false">
      <c r="B24" s="30" t="s">
        <v>200</v>
      </c>
      <c r="C24" s="14" t="s">
        <v>201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42"/>
    <col collapsed="false" customWidth="true" hidden="false" outlineLevel="0" max="7" min="3" style="0" width="15"/>
  </cols>
  <sheetData>
    <row r="2" customFormat="false" ht="19.7" hidden="false" customHeight="false" outlineLevel="0" collapsed="false">
      <c r="B2" s="10" t="s">
        <v>27</v>
      </c>
    </row>
    <row r="3" customFormat="false" ht="15" hidden="false" customHeight="false" outlineLevel="0" collapsed="false">
      <c r="B3" s="11" t="s">
        <v>28</v>
      </c>
    </row>
    <row r="5" customFormat="false" ht="30" hidden="false" customHeight="true" outlineLevel="0" collapsed="false">
      <c r="B5" s="12" t="s">
        <v>29</v>
      </c>
      <c r="C5" s="12" t="s">
        <v>30</v>
      </c>
      <c r="D5" s="12" t="s">
        <v>31</v>
      </c>
      <c r="E5" s="12" t="s">
        <v>32</v>
      </c>
      <c r="F5" s="12" t="s">
        <v>33</v>
      </c>
      <c r="G5" s="13" t="s">
        <v>34</v>
      </c>
    </row>
    <row r="6" customFormat="false" ht="21.75" hidden="false" customHeight="true" outlineLevel="0" collapsed="false">
      <c r="B6" s="14" t="s">
        <v>35</v>
      </c>
      <c r="C6" s="15" t="n">
        <v>-2.7</v>
      </c>
      <c r="D6" s="15" t="n">
        <v>-3.9</v>
      </c>
      <c r="E6" s="15" t="n">
        <v>-6</v>
      </c>
      <c r="F6" s="16" t="n">
        <v>-6.3</v>
      </c>
      <c r="G6" s="17" t="n">
        <v>-6</v>
      </c>
    </row>
    <row r="7" customFormat="false" ht="21.75" hidden="false" customHeight="true" outlineLevel="0" collapsed="false">
      <c r="B7" s="18" t="s">
        <v>36</v>
      </c>
      <c r="C7" s="19" t="n">
        <v>250</v>
      </c>
      <c r="D7" s="19" t="n">
        <v>470</v>
      </c>
      <c r="E7" s="19" t="n">
        <v>350</v>
      </c>
      <c r="F7" s="20" t="n">
        <v>500</v>
      </c>
      <c r="G7" s="21" t="n">
        <v>420</v>
      </c>
    </row>
    <row r="8" customFormat="false" ht="21.75" hidden="false" customHeight="true" outlineLevel="0" collapsed="false">
      <c r="B8" s="14" t="s">
        <v>37</v>
      </c>
      <c r="C8" s="15" t="n">
        <v>-1.9</v>
      </c>
      <c r="D8" s="15" t="n">
        <v>-2.8</v>
      </c>
      <c r="E8" s="15" t="n">
        <v>6.9</v>
      </c>
      <c r="F8" s="16" t="n">
        <v>5.5</v>
      </c>
      <c r="G8" s="17" t="n">
        <v>4</v>
      </c>
    </row>
    <row r="9" customFormat="false" ht="21.75" hidden="false" customHeight="true" outlineLevel="0" collapsed="false">
      <c r="B9" s="18" t="s">
        <v>38</v>
      </c>
      <c r="C9" s="22" t="n">
        <v>-27.7</v>
      </c>
      <c r="D9" s="22" t="n">
        <v>-16.1</v>
      </c>
      <c r="E9" s="22" t="n">
        <v>-15</v>
      </c>
      <c r="F9" s="23" t="n">
        <v>-20</v>
      </c>
      <c r="G9" s="24" t="n">
        <v>-17</v>
      </c>
    </row>
    <row r="10" customFormat="false" ht="21.75" hidden="false" customHeight="true" outlineLevel="0" collapsed="false">
      <c r="B10" s="14" t="s">
        <v>39</v>
      </c>
      <c r="C10" s="15" t="n">
        <v>-20</v>
      </c>
      <c r="D10" s="15" t="n">
        <v>-31.2</v>
      </c>
      <c r="E10" s="15" t="n">
        <v>-30</v>
      </c>
      <c r="F10" s="16" t="n">
        <v>-31</v>
      </c>
      <c r="G10" s="17" t="n">
        <v>-28</v>
      </c>
    </row>
    <row r="11" customFormat="false" ht="21.75" hidden="false" customHeight="true" outlineLevel="0" collapsed="false">
      <c r="B11" s="18" t="s">
        <v>40</v>
      </c>
      <c r="C11" s="22" t="n">
        <v>-28</v>
      </c>
      <c r="D11" s="22" t="n">
        <v>-50</v>
      </c>
      <c r="E11" s="22" t="n">
        <v>-25</v>
      </c>
      <c r="F11" s="23" t="n">
        <v>-50</v>
      </c>
      <c r="G11" s="24" t="n">
        <v>-40</v>
      </c>
    </row>
    <row r="12" customFormat="false" ht="21.75" hidden="false" customHeight="true" outlineLevel="0" collapsed="false">
      <c r="B12" s="14" t="s">
        <v>41</v>
      </c>
      <c r="C12" s="25" t="n">
        <v>64</v>
      </c>
      <c r="D12" s="25" t="n">
        <v>119</v>
      </c>
      <c r="E12" s="25" t="n">
        <v>190</v>
      </c>
      <c r="F12" s="26" t="n">
        <v>160</v>
      </c>
      <c r="G12" s="27" t="n">
        <v>140</v>
      </c>
    </row>
    <row r="13" customFormat="false" ht="21.75" hidden="false" customHeight="true" outlineLevel="0" collapsed="false">
      <c r="B13" s="18" t="s">
        <v>42</v>
      </c>
      <c r="C13" s="19" t="n">
        <v>108</v>
      </c>
      <c r="D13" s="19" t="n">
        <v>230</v>
      </c>
      <c r="E13" s="19" t="n">
        <v>285</v>
      </c>
      <c r="F13" s="20" t="n">
        <v>240</v>
      </c>
      <c r="G13" s="21" t="n">
        <v>220</v>
      </c>
    </row>
    <row r="14" customFormat="false" ht="21.75" hidden="false" customHeight="true" outlineLevel="0" collapsed="false">
      <c r="B14" s="14" t="s">
        <v>43</v>
      </c>
      <c r="C14" s="15" t="n">
        <v>-17</v>
      </c>
      <c r="D14" s="15" t="n">
        <v>-18</v>
      </c>
      <c r="E14" s="15" t="n">
        <v>-15</v>
      </c>
      <c r="F14" s="16" t="n">
        <v>-12</v>
      </c>
      <c r="G14" s="17" t="n">
        <v>-13</v>
      </c>
    </row>
    <row r="15" customFormat="false" ht="21.75" hidden="false" customHeight="true" outlineLevel="0" collapsed="false">
      <c r="B15" s="18" t="s">
        <v>44</v>
      </c>
      <c r="C15" s="22" t="n">
        <v>-15</v>
      </c>
      <c r="D15" s="22" t="n">
        <v>-12</v>
      </c>
      <c r="E15" s="22" t="n">
        <v>-8</v>
      </c>
      <c r="F15" s="23" t="n">
        <v>-12</v>
      </c>
      <c r="G15" s="24" t="n">
        <v>-11</v>
      </c>
    </row>
    <row r="18" customFormat="false" ht="1113.4" hidden="false" customHeight="false" outlineLevel="0" collapsed="false">
      <c r="A18" s="28" t="s">
        <v>45</v>
      </c>
      <c r="B18" s="29"/>
      <c r="C18" s="29"/>
      <c r="D18" s="29"/>
      <c r="E18" s="29"/>
      <c r="F18" s="29"/>
      <c r="G18" s="29"/>
    </row>
  </sheetData>
  <mergeCells count="1">
    <mergeCell ref="B18:G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4"/>
    <col collapsed="false" customWidth="true" hidden="false" outlineLevel="0" max="9" min="4" style="0" width="13"/>
  </cols>
  <sheetData>
    <row r="2" customFormat="false" ht="19.7" hidden="false" customHeight="false" outlineLevel="0" collapsed="false">
      <c r="B2" s="10" t="s">
        <v>46</v>
      </c>
    </row>
    <row r="3" customFormat="false" ht="15" hidden="false" customHeight="false" outlineLevel="0" collapsed="false">
      <c r="B3" s="11" t="s">
        <v>47</v>
      </c>
    </row>
    <row r="5" customFormat="false" ht="30" hidden="false" customHeight="true" outlineLevel="0" collapsed="false">
      <c r="B5" s="12" t="s">
        <v>48</v>
      </c>
      <c r="C5" s="12" t="s">
        <v>49</v>
      </c>
      <c r="D5" s="12" t="s">
        <v>50</v>
      </c>
      <c r="E5" s="12" t="s">
        <v>31</v>
      </c>
      <c r="F5" s="12" t="s">
        <v>32</v>
      </c>
      <c r="G5" s="12" t="s">
        <v>51</v>
      </c>
      <c r="H5" s="12" t="s">
        <v>52</v>
      </c>
      <c r="I5" s="13" t="s">
        <v>53</v>
      </c>
    </row>
    <row r="6" customFormat="false" ht="18" hidden="false" customHeight="true" outlineLevel="0" collapsed="false">
      <c r="B6" s="30" t="s">
        <v>54</v>
      </c>
      <c r="C6" s="31" t="s">
        <v>55</v>
      </c>
      <c r="D6" s="32" t="n">
        <v>0.118</v>
      </c>
      <c r="E6" s="32" t="n">
        <v>0.128</v>
      </c>
      <c r="F6" s="32" t="n">
        <v>0.135</v>
      </c>
      <c r="G6" s="33" t="n">
        <v>0.132</v>
      </c>
      <c r="H6" s="34" t="n">
        <f aca="false">(G6-D6)*10000</f>
        <v>140</v>
      </c>
      <c r="I6" s="35" t="n">
        <f aca="false">(G6-$G$25)*10000</f>
        <v>-191.666666666667</v>
      </c>
    </row>
    <row r="7" customFormat="false" ht="18" hidden="false" customHeight="true" outlineLevel="0" collapsed="false">
      <c r="B7" s="36" t="s">
        <v>56</v>
      </c>
      <c r="C7" s="37" t="s">
        <v>57</v>
      </c>
      <c r="D7" s="38" t="n">
        <v>0.14</v>
      </c>
      <c r="E7" s="38" t="n">
        <v>0.137</v>
      </c>
      <c r="F7" s="38" t="n">
        <v>0.139</v>
      </c>
      <c r="G7" s="39" t="n">
        <v>0.138</v>
      </c>
      <c r="H7" s="40" t="n">
        <f aca="false">(G7-D7)*10000</f>
        <v>-20</v>
      </c>
      <c r="I7" s="41" t="n">
        <f aca="false">(G7-$G$25)*10000</f>
        <v>-131.666666666667</v>
      </c>
    </row>
    <row r="8" customFormat="false" ht="18" hidden="false" customHeight="true" outlineLevel="0" collapsed="false">
      <c r="B8" s="30" t="s">
        <v>58</v>
      </c>
      <c r="C8" s="31" t="s">
        <v>55</v>
      </c>
      <c r="D8" s="32" t="n">
        <v>0.112</v>
      </c>
      <c r="E8" s="32" t="n">
        <v>0.137</v>
      </c>
      <c r="F8" s="32" t="n">
        <v>0.131</v>
      </c>
      <c r="G8" s="33" t="n">
        <v>0.131</v>
      </c>
      <c r="H8" s="34" t="n">
        <f aca="false">(G8-D8)*10000</f>
        <v>190</v>
      </c>
      <c r="I8" s="35" t="n">
        <f aca="false">(G8-$G$25)*10000</f>
        <v>-201.666666666667</v>
      </c>
    </row>
    <row r="9" customFormat="false" ht="18" hidden="false" customHeight="true" outlineLevel="0" collapsed="false">
      <c r="B9" s="36" t="s">
        <v>59</v>
      </c>
      <c r="C9" s="37" t="s">
        <v>55</v>
      </c>
      <c r="D9" s="38" t="n">
        <v>0.114</v>
      </c>
      <c r="E9" s="38" t="n">
        <v>0.126</v>
      </c>
      <c r="F9" s="38" t="n">
        <v>0.128</v>
      </c>
      <c r="G9" s="39" t="n">
        <v>0.127</v>
      </c>
      <c r="H9" s="40" t="n">
        <f aca="false">(G9-D9)*10000</f>
        <v>130</v>
      </c>
      <c r="I9" s="41" t="n">
        <f aca="false">(G9-$G$25)*10000</f>
        <v>-241.666666666667</v>
      </c>
    </row>
    <row r="10" customFormat="false" ht="18" hidden="false" customHeight="true" outlineLevel="0" collapsed="false">
      <c r="B10" s="30" t="s">
        <v>60</v>
      </c>
      <c r="C10" s="31" t="s">
        <v>55</v>
      </c>
      <c r="D10" s="32" t="n">
        <v>0.151</v>
      </c>
      <c r="E10" s="32" t="n">
        <v>0.158</v>
      </c>
      <c r="F10" s="32" t="n">
        <v>0.154</v>
      </c>
      <c r="G10" s="33" t="n">
        <v>0.156</v>
      </c>
      <c r="H10" s="34" t="n">
        <f aca="false">(G10-D10)*10000</f>
        <v>50</v>
      </c>
      <c r="I10" s="35" t="n">
        <f aca="false">(G10-$G$25)*10000</f>
        <v>48.3333333333333</v>
      </c>
    </row>
    <row r="11" customFormat="false" ht="18" hidden="false" customHeight="true" outlineLevel="0" collapsed="false">
      <c r="B11" s="36" t="s">
        <v>61</v>
      </c>
      <c r="C11" s="37" t="s">
        <v>62</v>
      </c>
      <c r="D11" s="38" t="n">
        <v>0.145</v>
      </c>
      <c r="E11" s="38" t="n">
        <v>0.155</v>
      </c>
      <c r="F11" s="38" t="n">
        <v>0.147</v>
      </c>
      <c r="G11" s="39" t="n">
        <v>0.144</v>
      </c>
      <c r="H11" s="40" t="n">
        <f aca="false">(G11-D11)*10000</f>
        <v>-10</v>
      </c>
      <c r="I11" s="41" t="n">
        <f aca="false">(G11-$G$25)*10000</f>
        <v>-71.6666666666668</v>
      </c>
    </row>
    <row r="12" customFormat="false" ht="18" hidden="false" customHeight="true" outlineLevel="0" collapsed="false">
      <c r="B12" s="30" t="s">
        <v>63</v>
      </c>
      <c r="C12" s="31" t="s">
        <v>64</v>
      </c>
      <c r="D12" s="32" t="n">
        <v>0.137</v>
      </c>
      <c r="E12" s="32" t="n">
        <v>0.155</v>
      </c>
      <c r="F12" s="32" t="n">
        <v>0.149</v>
      </c>
      <c r="G12" s="33" t="n">
        <v>0.161</v>
      </c>
      <c r="H12" s="34" t="n">
        <f aca="false">(G12-D12)*10000</f>
        <v>240</v>
      </c>
      <c r="I12" s="35" t="n">
        <f aca="false">(G12-$G$25)*10000</f>
        <v>98.3333333333333</v>
      </c>
    </row>
    <row r="13" customFormat="false" ht="18" hidden="false" customHeight="true" outlineLevel="0" collapsed="false">
      <c r="B13" s="36" t="s">
        <v>65</v>
      </c>
      <c r="C13" s="37" t="s">
        <v>64</v>
      </c>
      <c r="D13" s="38" t="n">
        <v>0.133</v>
      </c>
      <c r="E13" s="38" t="n">
        <v>0.147</v>
      </c>
      <c r="F13" s="38" t="n">
        <v>0.137</v>
      </c>
      <c r="G13" s="39" t="n">
        <v>0.139</v>
      </c>
      <c r="H13" s="40" t="n">
        <f aca="false">(G13-D13)*10000</f>
        <v>60.0000000000001</v>
      </c>
      <c r="I13" s="41" t="n">
        <f aca="false">(G13-$G$25)*10000</f>
        <v>-121.666666666667</v>
      </c>
    </row>
    <row r="14" customFormat="false" ht="18" hidden="false" customHeight="true" outlineLevel="0" collapsed="false">
      <c r="B14" s="30" t="s">
        <v>66</v>
      </c>
      <c r="C14" s="31" t="s">
        <v>67</v>
      </c>
      <c r="D14" s="32" t="n">
        <v>0.108</v>
      </c>
      <c r="E14" s="32" t="n">
        <v>0.119</v>
      </c>
      <c r="F14" s="32" t="n">
        <v>0.123</v>
      </c>
      <c r="G14" s="33" t="n">
        <v>0.129</v>
      </c>
      <c r="H14" s="34" t="n">
        <f aca="false">(G14-D14)*10000</f>
        <v>210</v>
      </c>
      <c r="I14" s="35" t="n">
        <f aca="false">(G14-$G$25)*10000</f>
        <v>-221.666666666667</v>
      </c>
    </row>
    <row r="15" customFormat="false" ht="18" hidden="false" customHeight="true" outlineLevel="0" collapsed="false">
      <c r="B15" s="36" t="s">
        <v>68</v>
      </c>
      <c r="C15" s="37" t="s">
        <v>67</v>
      </c>
      <c r="D15" s="38" t="n">
        <v>0.111</v>
      </c>
      <c r="E15" s="38" t="n">
        <v>0.119</v>
      </c>
      <c r="F15" s="38" t="n">
        <v>0.126</v>
      </c>
      <c r="G15" s="39" t="n">
        <v>0.128</v>
      </c>
      <c r="H15" s="40" t="n">
        <f aca="false">(G15-D15)*10000</f>
        <v>170</v>
      </c>
      <c r="I15" s="41" t="n">
        <f aca="false">(G15-$G$25)*10000</f>
        <v>-231.666666666667</v>
      </c>
    </row>
    <row r="16" customFormat="false" ht="18" hidden="false" customHeight="true" outlineLevel="0" collapsed="false">
      <c r="B16" s="30" t="s">
        <v>69</v>
      </c>
      <c r="C16" s="31" t="s">
        <v>67</v>
      </c>
      <c r="D16" s="32" t="n">
        <v>0.111</v>
      </c>
      <c r="E16" s="32" t="n">
        <v>0.129</v>
      </c>
      <c r="F16" s="32" t="n">
        <v>0.124</v>
      </c>
      <c r="G16" s="33" t="n">
        <v>0.123</v>
      </c>
      <c r="H16" s="34" t="n">
        <f aca="false">(G16-D16)*10000</f>
        <v>120</v>
      </c>
      <c r="I16" s="35" t="n">
        <f aca="false">(G16-$G$25)*10000</f>
        <v>-281.666666666667</v>
      </c>
    </row>
    <row r="17" customFormat="false" ht="18" hidden="false" customHeight="true" outlineLevel="0" collapsed="false">
      <c r="B17" s="36" t="s">
        <v>70</v>
      </c>
      <c r="C17" s="37" t="s">
        <v>71</v>
      </c>
      <c r="D17" s="38" t="n">
        <v>0.199</v>
      </c>
      <c r="E17" s="38" t="n">
        <v>0.177</v>
      </c>
      <c r="F17" s="38" t="n">
        <v>0.172</v>
      </c>
      <c r="G17" s="39" t="n">
        <v>0.168</v>
      </c>
      <c r="H17" s="40" t="n">
        <f aca="false">(G17-D17)*10000</f>
        <v>-310</v>
      </c>
      <c r="I17" s="41" t="n">
        <f aca="false">(G17-$G$25)*10000</f>
        <v>168.333333333333</v>
      </c>
    </row>
    <row r="18" customFormat="false" ht="18" hidden="false" customHeight="true" outlineLevel="0" collapsed="false">
      <c r="B18" s="30" t="s">
        <v>72</v>
      </c>
      <c r="C18" s="31" t="s">
        <v>73</v>
      </c>
      <c r="D18" s="32" t="n">
        <v>0.163</v>
      </c>
      <c r="E18" s="32" t="n">
        <v>0.174</v>
      </c>
      <c r="F18" s="32" t="n">
        <v>0.155</v>
      </c>
      <c r="G18" s="33" t="n">
        <v>0.148</v>
      </c>
      <c r="H18" s="34" t="n">
        <f aca="false">(G18-D18)*10000</f>
        <v>-150</v>
      </c>
      <c r="I18" s="35" t="n">
        <f aca="false">(G18-$G$25)*10000</f>
        <v>-31.6666666666668</v>
      </c>
    </row>
    <row r="19" customFormat="false" ht="18" hidden="false" customHeight="true" outlineLevel="0" collapsed="false">
      <c r="B19" s="36" t="s">
        <v>74</v>
      </c>
      <c r="C19" s="37" t="s">
        <v>75</v>
      </c>
      <c r="D19" s="38" t="n">
        <v>0.171</v>
      </c>
      <c r="E19" s="38" t="n">
        <v>0.187</v>
      </c>
      <c r="F19" s="38" t="n">
        <v>0.181</v>
      </c>
      <c r="G19" s="39" t="n">
        <v>0.182</v>
      </c>
      <c r="H19" s="40" t="n">
        <f aca="false">(G19-D19)*10000</f>
        <v>110</v>
      </c>
      <c r="I19" s="41" t="n">
        <f aca="false">(G19-$G$25)*10000</f>
        <v>308.333333333333</v>
      </c>
    </row>
    <row r="20" customFormat="false" ht="18" hidden="false" customHeight="true" outlineLevel="0" collapsed="false">
      <c r="B20" s="30" t="s">
        <v>76</v>
      </c>
      <c r="C20" s="31" t="s">
        <v>77</v>
      </c>
      <c r="D20" s="32" t="n">
        <v>0.227</v>
      </c>
      <c r="E20" s="32" t="n">
        <v>0.205</v>
      </c>
      <c r="F20" s="32" t="n">
        <v>0.199</v>
      </c>
      <c r="G20" s="33" t="n">
        <v>0.194</v>
      </c>
      <c r="H20" s="34" t="n">
        <f aca="false">(G20-D20)*10000</f>
        <v>-330</v>
      </c>
      <c r="I20" s="35" t="n">
        <f aca="false">(G20-$G$25)*10000</f>
        <v>428.333333333333</v>
      </c>
    </row>
    <row r="21" customFormat="false" ht="18" hidden="false" customHeight="true" outlineLevel="0" collapsed="false">
      <c r="B21" s="36" t="s">
        <v>78</v>
      </c>
      <c r="C21" s="37" t="s">
        <v>77</v>
      </c>
      <c r="D21" s="38" t="n">
        <v>0.194</v>
      </c>
      <c r="E21" s="38" t="n">
        <v>0.21</v>
      </c>
      <c r="F21" s="38" t="n">
        <v>0.192</v>
      </c>
      <c r="G21" s="39" t="n">
        <v>0.186</v>
      </c>
      <c r="H21" s="40" t="n">
        <f aca="false">(G21-D21)*10000</f>
        <v>-80.0000000000001</v>
      </c>
      <c r="I21" s="41" t="n">
        <f aca="false">(G21-$G$25)*10000</f>
        <v>348.333333333333</v>
      </c>
    </row>
    <row r="22" customFormat="false" ht="18" hidden="false" customHeight="true" outlineLevel="0" collapsed="false">
      <c r="B22" s="30" t="s">
        <v>79</v>
      </c>
      <c r="C22" s="31" t="s">
        <v>77</v>
      </c>
      <c r="D22" s="32" t="n">
        <v>0.24</v>
      </c>
      <c r="E22" s="32" t="n">
        <v>0.196</v>
      </c>
      <c r="F22" s="32" t="n">
        <v>0.187</v>
      </c>
      <c r="G22" s="33" t="n">
        <v>0.183</v>
      </c>
      <c r="H22" s="34" t="n">
        <f aca="false">(G22-D22)*10000</f>
        <v>-570</v>
      </c>
      <c r="I22" s="35" t="n">
        <f aca="false">(G22-$G$25)*10000</f>
        <v>318.333333333333</v>
      </c>
    </row>
    <row r="23" customFormat="false" ht="18" hidden="false" customHeight="true" outlineLevel="0" collapsed="false">
      <c r="B23" s="36" t="s">
        <v>80</v>
      </c>
      <c r="C23" s="37" t="s">
        <v>57</v>
      </c>
      <c r="D23" s="38" t="n">
        <v>0.136</v>
      </c>
      <c r="E23" s="38" t="n">
        <v>0.134</v>
      </c>
      <c r="F23" s="38" t="n">
        <v>0.146</v>
      </c>
      <c r="G23" s="39" t="n">
        <v>0.152</v>
      </c>
      <c r="H23" s="40" t="n">
        <f aca="false">(G23-D23)*10000</f>
        <v>160</v>
      </c>
      <c r="I23" s="41" t="n">
        <f aca="false">(G23-$G$25)*10000</f>
        <v>8.33333333333325</v>
      </c>
    </row>
    <row r="24" customFormat="false" ht="21.75" hidden="false" customHeight="true" outlineLevel="0" collapsed="false">
      <c r="B24" s="42" t="s">
        <v>81</v>
      </c>
      <c r="C24" s="43" t="s">
        <v>82</v>
      </c>
      <c r="D24" s="44" t="n">
        <f aca="false">MEDIAN(D6:D23)</f>
        <v>0.1385</v>
      </c>
      <c r="E24" s="44" t="n">
        <f aca="false">MEDIAN(E6:E23)</f>
        <v>0.151</v>
      </c>
      <c r="F24" s="44" t="n">
        <f aca="false">MEDIAN(F6:F23)</f>
        <v>0.1465</v>
      </c>
      <c r="G24" s="44" t="n">
        <f aca="false">MEDIAN(G6:G23)</f>
        <v>0.146</v>
      </c>
    </row>
    <row r="25" customFormat="false" ht="15" hidden="false" customHeight="false" outlineLevel="0" collapsed="false">
      <c r="B25" s="45" t="s">
        <v>83</v>
      </c>
      <c r="C25" s="46" t="s">
        <v>82</v>
      </c>
      <c r="D25" s="47" t="n">
        <f aca="false">AVERAGE(D6:D23)</f>
        <v>0.150555555555556</v>
      </c>
      <c r="E25" s="47" t="n">
        <f aca="false">AVERAGE(E6:E23)</f>
        <v>0.155166666666667</v>
      </c>
      <c r="F25" s="47" t="n">
        <f aca="false">AVERAGE(F6:F23)</f>
        <v>0.151388888888889</v>
      </c>
      <c r="G25" s="47" t="n">
        <f aca="false">AVERAGE(G6:G23)</f>
        <v>0.151166666666667</v>
      </c>
    </row>
    <row r="28" customFormat="false" ht="1005.95" hidden="false" customHeight="false" outlineLevel="0" collapsed="false">
      <c r="A28" s="28" t="s">
        <v>84</v>
      </c>
      <c r="B28" s="29"/>
      <c r="C28" s="29"/>
      <c r="D28" s="29"/>
      <c r="E28" s="29"/>
      <c r="F28" s="29"/>
      <c r="G28" s="29"/>
      <c r="H28" s="29"/>
      <c r="I28" s="29"/>
    </row>
  </sheetData>
  <mergeCells count="1">
    <mergeCell ref="B28:I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4"/>
    <col collapsed="false" customWidth="true" hidden="false" outlineLevel="0" max="9" min="4" style="0" width="13"/>
  </cols>
  <sheetData>
    <row r="2" customFormat="false" ht="19.7" hidden="false" customHeight="false" outlineLevel="0" collapsed="false">
      <c r="B2" s="10" t="s">
        <v>85</v>
      </c>
    </row>
    <row r="3" customFormat="false" ht="15" hidden="false" customHeight="false" outlineLevel="0" collapsed="false">
      <c r="B3" s="11" t="s">
        <v>86</v>
      </c>
    </row>
    <row r="5" customFormat="false" ht="30" hidden="false" customHeight="true" outlineLevel="0" collapsed="false">
      <c r="B5" s="12" t="s">
        <v>48</v>
      </c>
      <c r="C5" s="12" t="s">
        <v>49</v>
      </c>
      <c r="D5" s="12" t="s">
        <v>87</v>
      </c>
      <c r="E5" s="12" t="s">
        <v>88</v>
      </c>
      <c r="F5" s="12" t="s">
        <v>89</v>
      </c>
      <c r="G5" s="12" t="s">
        <v>90</v>
      </c>
      <c r="H5" s="12" t="s">
        <v>91</v>
      </c>
      <c r="I5" s="13" t="s">
        <v>92</v>
      </c>
    </row>
    <row r="6" customFormat="false" ht="18" hidden="false" customHeight="true" outlineLevel="0" collapsed="false">
      <c r="B6" s="30" t="s">
        <v>54</v>
      </c>
      <c r="C6" s="31" t="s">
        <v>55</v>
      </c>
      <c r="D6" s="25" t="n">
        <v>-316</v>
      </c>
      <c r="E6" s="25" t="n">
        <v>-300</v>
      </c>
      <c r="F6" s="25" t="n">
        <v>-430</v>
      </c>
      <c r="G6" s="26" t="n">
        <v>-470</v>
      </c>
      <c r="H6" s="34" t="n">
        <f aca="false">G6-D6</f>
        <v>-154</v>
      </c>
      <c r="I6" s="35" t="n">
        <f aca="false">G6-$G$24</f>
        <v>-35</v>
      </c>
    </row>
    <row r="7" customFormat="false" ht="18" hidden="false" customHeight="true" outlineLevel="0" collapsed="false">
      <c r="B7" s="36" t="s">
        <v>56</v>
      </c>
      <c r="C7" s="37" t="s">
        <v>57</v>
      </c>
      <c r="D7" s="48" t="n">
        <v>-570</v>
      </c>
      <c r="E7" s="48" t="n">
        <v>-540</v>
      </c>
      <c r="F7" s="48" t="n">
        <v>-620</v>
      </c>
      <c r="G7" s="49" t="n">
        <v>-580</v>
      </c>
      <c r="H7" s="40" t="n">
        <f aca="false">G7-D7</f>
        <v>-10</v>
      </c>
      <c r="I7" s="41" t="n">
        <f aca="false">G7-$G$24</f>
        <v>-145</v>
      </c>
    </row>
    <row r="8" customFormat="false" ht="18" hidden="false" customHeight="true" outlineLevel="0" collapsed="false">
      <c r="B8" s="30" t="s">
        <v>58</v>
      </c>
      <c r="C8" s="31" t="s">
        <v>55</v>
      </c>
      <c r="D8" s="25" t="n">
        <v>-460</v>
      </c>
      <c r="E8" s="25" t="n">
        <v>-390</v>
      </c>
      <c r="F8" s="25" t="n">
        <v>-430</v>
      </c>
      <c r="G8" s="26" t="n">
        <v>-450</v>
      </c>
      <c r="H8" s="34" t="n">
        <f aca="false">G8-D8</f>
        <v>10</v>
      </c>
      <c r="I8" s="35" t="n">
        <f aca="false">G8-$G$24</f>
        <v>-15</v>
      </c>
    </row>
    <row r="9" customFormat="false" ht="18" hidden="false" customHeight="true" outlineLevel="0" collapsed="false">
      <c r="B9" s="36" t="s">
        <v>59</v>
      </c>
      <c r="C9" s="37" t="s">
        <v>55</v>
      </c>
      <c r="D9" s="19" t="n">
        <v>-330</v>
      </c>
      <c r="E9" s="19" t="n">
        <v>-280</v>
      </c>
      <c r="F9" s="19" t="n">
        <v>-410</v>
      </c>
      <c r="G9" s="20" t="n">
        <v>-430</v>
      </c>
      <c r="H9" s="40" t="n">
        <f aca="false">G9-D9</f>
        <v>-100</v>
      </c>
      <c r="I9" s="41" t="n">
        <f aca="false">G9-$G$24</f>
        <v>5</v>
      </c>
    </row>
    <row r="10" customFormat="false" ht="18" hidden="false" customHeight="true" outlineLevel="0" collapsed="false">
      <c r="B10" s="30" t="s">
        <v>60</v>
      </c>
      <c r="C10" s="31" t="s">
        <v>55</v>
      </c>
      <c r="D10" s="25" t="n">
        <v>-380</v>
      </c>
      <c r="E10" s="25" t="n">
        <v>-320</v>
      </c>
      <c r="F10" s="25" t="n">
        <v>-420</v>
      </c>
      <c r="G10" s="26" t="n">
        <v>-400</v>
      </c>
      <c r="H10" s="34" t="n">
        <f aca="false">G10-D10</f>
        <v>-20</v>
      </c>
      <c r="I10" s="35" t="n">
        <f aca="false">G10-$G$24</f>
        <v>35</v>
      </c>
    </row>
    <row r="11" customFormat="false" ht="18" hidden="false" customHeight="true" outlineLevel="0" collapsed="false">
      <c r="B11" s="36" t="s">
        <v>61</v>
      </c>
      <c r="C11" s="37" t="s">
        <v>62</v>
      </c>
      <c r="D11" s="19" t="n">
        <v>-330</v>
      </c>
      <c r="E11" s="19" t="n">
        <v>-260</v>
      </c>
      <c r="F11" s="19" t="n">
        <v>-390</v>
      </c>
      <c r="G11" s="20" t="n">
        <v>-410</v>
      </c>
      <c r="H11" s="40" t="n">
        <f aca="false">G11-D11</f>
        <v>-80</v>
      </c>
      <c r="I11" s="41" t="n">
        <f aca="false">G11-$G$24</f>
        <v>25</v>
      </c>
    </row>
    <row r="12" customFormat="false" ht="18" hidden="false" customHeight="true" outlineLevel="0" collapsed="false">
      <c r="B12" s="30" t="s">
        <v>63</v>
      </c>
      <c r="C12" s="31" t="s">
        <v>64</v>
      </c>
      <c r="D12" s="50" t="n">
        <v>-780</v>
      </c>
      <c r="E12" s="50" t="n">
        <v>-690</v>
      </c>
      <c r="F12" s="50" t="n">
        <v>-560</v>
      </c>
      <c r="G12" s="26" t="n">
        <v>-380</v>
      </c>
      <c r="H12" s="34" t="n">
        <f aca="false">G12-D12</f>
        <v>400</v>
      </c>
      <c r="I12" s="35" t="n">
        <f aca="false">G12-$G$24</f>
        <v>55</v>
      </c>
    </row>
    <row r="13" customFormat="false" ht="18" hidden="false" customHeight="true" outlineLevel="0" collapsed="false">
      <c r="B13" s="36" t="s">
        <v>65</v>
      </c>
      <c r="C13" s="37" t="s">
        <v>64</v>
      </c>
      <c r="D13" s="19" t="n">
        <v>-490</v>
      </c>
      <c r="E13" s="19" t="n">
        <v>-470</v>
      </c>
      <c r="F13" s="19" t="n">
        <v>-480</v>
      </c>
      <c r="G13" s="20" t="n">
        <v>-420</v>
      </c>
      <c r="H13" s="40" t="n">
        <f aca="false">G13-D13</f>
        <v>70</v>
      </c>
      <c r="I13" s="41" t="n">
        <f aca="false">G13-$G$24</f>
        <v>15</v>
      </c>
    </row>
    <row r="14" customFormat="false" ht="18" hidden="false" customHeight="true" outlineLevel="0" collapsed="false">
      <c r="B14" s="30" t="s">
        <v>66</v>
      </c>
      <c r="C14" s="31" t="s">
        <v>67</v>
      </c>
      <c r="D14" s="25" t="n">
        <v>-380</v>
      </c>
      <c r="E14" s="25" t="n">
        <v>-280</v>
      </c>
      <c r="F14" s="25" t="n">
        <v>-410</v>
      </c>
      <c r="G14" s="26" t="n">
        <v>-440</v>
      </c>
      <c r="H14" s="34" t="n">
        <f aca="false">G14-D14</f>
        <v>-60</v>
      </c>
      <c r="I14" s="35" t="n">
        <f aca="false">G14-$G$24</f>
        <v>-5</v>
      </c>
    </row>
    <row r="15" customFormat="false" ht="18" hidden="false" customHeight="true" outlineLevel="0" collapsed="false">
      <c r="B15" s="36" t="s">
        <v>68</v>
      </c>
      <c r="C15" s="37" t="s">
        <v>67</v>
      </c>
      <c r="D15" s="19" t="n">
        <v>-410</v>
      </c>
      <c r="E15" s="19" t="n">
        <v>-290</v>
      </c>
      <c r="F15" s="19" t="n">
        <v>-450</v>
      </c>
      <c r="G15" s="20" t="n">
        <v>-430</v>
      </c>
      <c r="H15" s="40" t="n">
        <f aca="false">G15-D15</f>
        <v>-20</v>
      </c>
      <c r="I15" s="41" t="n">
        <f aca="false">G15-$G$24</f>
        <v>5</v>
      </c>
    </row>
    <row r="16" customFormat="false" ht="18" hidden="false" customHeight="true" outlineLevel="0" collapsed="false">
      <c r="B16" s="30" t="s">
        <v>69</v>
      </c>
      <c r="C16" s="31" t="s">
        <v>67</v>
      </c>
      <c r="D16" s="50" t="n">
        <v>-540</v>
      </c>
      <c r="E16" s="25" t="n">
        <v>-310</v>
      </c>
      <c r="F16" s="25" t="n">
        <v>-470</v>
      </c>
      <c r="G16" s="26" t="n">
        <v>-410</v>
      </c>
      <c r="H16" s="34" t="n">
        <f aca="false">G16-D16</f>
        <v>130</v>
      </c>
      <c r="I16" s="35" t="n">
        <f aca="false">G16-$G$24</f>
        <v>25</v>
      </c>
    </row>
    <row r="17" customFormat="false" ht="18" hidden="false" customHeight="true" outlineLevel="0" collapsed="false">
      <c r="B17" s="36" t="s">
        <v>70</v>
      </c>
      <c r="C17" s="37" t="s">
        <v>71</v>
      </c>
      <c r="D17" s="19" t="n">
        <v>-480</v>
      </c>
      <c r="E17" s="19" t="n">
        <v>-340</v>
      </c>
      <c r="F17" s="19" t="n">
        <v>-400</v>
      </c>
      <c r="G17" s="20" t="n">
        <v>-390</v>
      </c>
      <c r="H17" s="40" t="n">
        <f aca="false">G17-D17</f>
        <v>90</v>
      </c>
      <c r="I17" s="41" t="n">
        <f aca="false">G17-$G$24</f>
        <v>45</v>
      </c>
    </row>
    <row r="18" customFormat="false" ht="18" hidden="false" customHeight="true" outlineLevel="0" collapsed="false">
      <c r="B18" s="30" t="s">
        <v>72</v>
      </c>
      <c r="C18" s="31" t="s">
        <v>73</v>
      </c>
      <c r="D18" s="50" t="n">
        <v>-720</v>
      </c>
      <c r="E18" s="25" t="n">
        <v>-490</v>
      </c>
      <c r="F18" s="50" t="n">
        <v>-590</v>
      </c>
      <c r="G18" s="51" t="n">
        <v>-540</v>
      </c>
      <c r="H18" s="34" t="n">
        <f aca="false">G18-D18</f>
        <v>180</v>
      </c>
      <c r="I18" s="35" t="n">
        <f aca="false">G18-$G$24</f>
        <v>-105</v>
      </c>
    </row>
    <row r="19" customFormat="false" ht="18" hidden="false" customHeight="true" outlineLevel="0" collapsed="false">
      <c r="B19" s="36" t="s">
        <v>74</v>
      </c>
      <c r="C19" s="37" t="s">
        <v>75</v>
      </c>
      <c r="D19" s="19" t="n">
        <v>-430</v>
      </c>
      <c r="E19" s="19" t="n">
        <v>-380</v>
      </c>
      <c r="F19" s="19" t="n">
        <v>-410</v>
      </c>
      <c r="G19" s="20" t="n">
        <v>-420</v>
      </c>
      <c r="H19" s="40" t="n">
        <f aca="false">G19-D19</f>
        <v>10</v>
      </c>
      <c r="I19" s="41" t="n">
        <f aca="false">G19-$G$24</f>
        <v>15</v>
      </c>
    </row>
    <row r="20" customFormat="false" ht="18" hidden="false" customHeight="true" outlineLevel="0" collapsed="false">
      <c r="B20" s="30" t="s">
        <v>76</v>
      </c>
      <c r="C20" s="31" t="s">
        <v>77</v>
      </c>
      <c r="D20" s="50" t="n">
        <v>-560</v>
      </c>
      <c r="E20" s="25" t="n">
        <v>-470</v>
      </c>
      <c r="F20" s="50" t="n">
        <v>-520</v>
      </c>
      <c r="G20" s="26" t="n">
        <v>-500</v>
      </c>
      <c r="H20" s="34" t="n">
        <f aca="false">G20-D20</f>
        <v>60</v>
      </c>
      <c r="I20" s="35" t="n">
        <f aca="false">G20-$G$24</f>
        <v>-65</v>
      </c>
    </row>
    <row r="21" customFormat="false" ht="18" hidden="false" customHeight="true" outlineLevel="0" collapsed="false">
      <c r="B21" s="36" t="s">
        <v>78</v>
      </c>
      <c r="C21" s="37" t="s">
        <v>77</v>
      </c>
      <c r="D21" s="48" t="n">
        <v>-780</v>
      </c>
      <c r="E21" s="48" t="n">
        <v>-560</v>
      </c>
      <c r="F21" s="48" t="n">
        <v>-590</v>
      </c>
      <c r="G21" s="49" t="n">
        <v>-570</v>
      </c>
      <c r="H21" s="40" t="n">
        <f aca="false">G21-D21</f>
        <v>210</v>
      </c>
      <c r="I21" s="41" t="n">
        <f aca="false">G21-$G$24</f>
        <v>-135</v>
      </c>
    </row>
    <row r="22" customFormat="false" ht="18" hidden="false" customHeight="true" outlineLevel="0" collapsed="false">
      <c r="B22" s="30" t="s">
        <v>79</v>
      </c>
      <c r="C22" s="31" t="s">
        <v>77</v>
      </c>
      <c r="D22" s="50" t="n">
        <v>-910</v>
      </c>
      <c r="E22" s="50" t="n">
        <v>-610</v>
      </c>
      <c r="F22" s="50" t="n">
        <v>-640</v>
      </c>
      <c r="G22" s="51" t="n">
        <v>-620</v>
      </c>
      <c r="H22" s="34" t="n">
        <f aca="false">G22-D22</f>
        <v>290</v>
      </c>
      <c r="I22" s="35" t="n">
        <f aca="false">G22-$G$24</f>
        <v>-185</v>
      </c>
    </row>
    <row r="23" customFormat="false" ht="18" hidden="false" customHeight="true" outlineLevel="0" collapsed="false">
      <c r="B23" s="36" t="s">
        <v>80</v>
      </c>
      <c r="C23" s="37" t="s">
        <v>57</v>
      </c>
      <c r="D23" s="48" t="n">
        <v>-660</v>
      </c>
      <c r="E23" s="48" t="n">
        <v>-510</v>
      </c>
      <c r="F23" s="19" t="n">
        <v>-480</v>
      </c>
      <c r="G23" s="20" t="n">
        <v>-450</v>
      </c>
      <c r="H23" s="40" t="n">
        <f aca="false">G23-D23</f>
        <v>210</v>
      </c>
      <c r="I23" s="41" t="n">
        <f aca="false">G23-$G$24</f>
        <v>-15</v>
      </c>
    </row>
    <row r="24" customFormat="false" ht="15" hidden="false" customHeight="false" outlineLevel="0" collapsed="false">
      <c r="B24" s="42" t="s">
        <v>81</v>
      </c>
      <c r="C24" s="43" t="s">
        <v>82</v>
      </c>
      <c r="D24" s="52" t="n">
        <f aca="false">MEDIAN(D6:D23)</f>
        <v>-485</v>
      </c>
      <c r="E24" s="52" t="n">
        <f aca="false">MEDIAN(E6:E23)</f>
        <v>-385</v>
      </c>
      <c r="F24" s="52" t="n">
        <f aca="false">MEDIAN(F6:F23)</f>
        <v>-460</v>
      </c>
      <c r="G24" s="52" t="n">
        <f aca="false">MEDIAN(G6:G23)</f>
        <v>-435</v>
      </c>
    </row>
    <row r="25" customFormat="false" ht="15" hidden="false" customHeight="false" outlineLevel="0" collapsed="false">
      <c r="B25" s="45" t="s">
        <v>83</v>
      </c>
      <c r="C25" s="46" t="s">
        <v>82</v>
      </c>
      <c r="D25" s="53" t="n">
        <f aca="false">AVERAGE(D6:D23)</f>
        <v>-529.222222222222</v>
      </c>
      <c r="E25" s="53" t="n">
        <f aca="false">AVERAGE(E6:E23)</f>
        <v>-416.111111111111</v>
      </c>
      <c r="F25" s="53" t="n">
        <f aca="false">AVERAGE(F6:F23)</f>
        <v>-483.333333333333</v>
      </c>
      <c r="G25" s="53" t="n">
        <f aca="false">AVERAGE(G6:G23)</f>
        <v>-461.666666666667</v>
      </c>
    </row>
    <row r="28" customFormat="false" ht="1266.4" hidden="false" customHeight="false" outlineLevel="0" collapsed="false">
      <c r="A28" s="28" t="s">
        <v>93</v>
      </c>
      <c r="B28" s="29"/>
      <c r="C28" s="29"/>
      <c r="D28" s="29"/>
      <c r="E28" s="29"/>
      <c r="F28" s="29"/>
      <c r="G28" s="29"/>
      <c r="H28" s="29"/>
      <c r="I28" s="29"/>
    </row>
  </sheetData>
  <mergeCells count="1">
    <mergeCell ref="B28:I2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9" min="3" style="0" width="13"/>
  </cols>
  <sheetData>
    <row r="2" customFormat="false" ht="19.7" hidden="false" customHeight="false" outlineLevel="0" collapsed="false">
      <c r="B2" s="10" t="s">
        <v>94</v>
      </c>
    </row>
    <row r="3" customFormat="false" ht="15" hidden="false" customHeight="false" outlineLevel="0" collapsed="false">
      <c r="B3" s="11" t="s">
        <v>95</v>
      </c>
    </row>
    <row r="5" customFormat="false" ht="30" hidden="false" customHeight="true" outlineLevel="0" collapsed="false">
      <c r="B5" s="12" t="s">
        <v>96</v>
      </c>
      <c r="C5" s="12" t="s">
        <v>97</v>
      </c>
      <c r="D5" s="12" t="s">
        <v>98</v>
      </c>
      <c r="E5" s="12" t="s">
        <v>99</v>
      </c>
      <c r="F5" s="12" t="s">
        <v>100</v>
      </c>
      <c r="G5" s="12" t="s">
        <v>101</v>
      </c>
      <c r="H5" s="12" t="s">
        <v>102</v>
      </c>
      <c r="I5" s="12" t="s">
        <v>103</v>
      </c>
    </row>
    <row r="6" customFormat="false" ht="18" hidden="false" customHeight="true" outlineLevel="0" collapsed="false">
      <c r="B6" s="14" t="s">
        <v>104</v>
      </c>
      <c r="C6" s="54" t="n">
        <v>0.008</v>
      </c>
      <c r="D6" s="32" t="n">
        <v>0.35</v>
      </c>
      <c r="E6" s="32" t="n">
        <v>0.45</v>
      </c>
      <c r="F6" s="55" t="n">
        <v>2.8</v>
      </c>
      <c r="G6" s="56" t="n">
        <v>1.4</v>
      </c>
      <c r="H6" s="57" t="n">
        <f aca="false">C6*F6</f>
        <v>0.0224</v>
      </c>
      <c r="I6" s="58" t="n">
        <f aca="false">D6*G6</f>
        <v>0.49</v>
      </c>
    </row>
    <row r="7" customFormat="false" ht="18" hidden="false" customHeight="true" outlineLevel="0" collapsed="false">
      <c r="B7" s="18" t="s">
        <v>105</v>
      </c>
      <c r="C7" s="59" t="n">
        <v>0.022</v>
      </c>
      <c r="D7" s="38" t="n">
        <v>0.38</v>
      </c>
      <c r="E7" s="38" t="n">
        <v>0.62</v>
      </c>
      <c r="F7" s="60" t="n">
        <v>3.2</v>
      </c>
      <c r="G7" s="61" t="n">
        <v>1.5</v>
      </c>
      <c r="H7" s="62" t="n">
        <f aca="false">C7*F7</f>
        <v>0.0704</v>
      </c>
      <c r="I7" s="63" t="n">
        <f aca="false">D7*G7</f>
        <v>0.57</v>
      </c>
    </row>
    <row r="8" customFormat="false" ht="18" hidden="false" customHeight="true" outlineLevel="0" collapsed="false">
      <c r="B8" s="14" t="s">
        <v>106</v>
      </c>
      <c r="C8" s="54" t="n">
        <v>0.011</v>
      </c>
      <c r="D8" s="32" t="n">
        <v>0.28</v>
      </c>
      <c r="E8" s="32" t="n">
        <v>0.58</v>
      </c>
      <c r="F8" s="55" t="n">
        <v>2.7</v>
      </c>
      <c r="G8" s="56" t="n">
        <v>1.4</v>
      </c>
      <c r="H8" s="57" t="n">
        <f aca="false">C8*F8</f>
        <v>0.0297</v>
      </c>
      <c r="I8" s="58" t="n">
        <f aca="false">D8*G8</f>
        <v>0.392</v>
      </c>
    </row>
    <row r="9" customFormat="false" ht="18" hidden="false" customHeight="true" outlineLevel="0" collapsed="false">
      <c r="B9" s="18" t="s">
        <v>107</v>
      </c>
      <c r="C9" s="59" t="n">
        <v>0.0075</v>
      </c>
      <c r="D9" s="38" t="n">
        <v>0.15</v>
      </c>
      <c r="E9" s="38" t="n">
        <v>0.16</v>
      </c>
      <c r="F9" s="60" t="n">
        <v>3.1</v>
      </c>
      <c r="G9" s="61" t="n">
        <v>1.6</v>
      </c>
      <c r="H9" s="62" t="n">
        <f aca="false">C9*F9</f>
        <v>0.02325</v>
      </c>
      <c r="I9" s="63" t="n">
        <f aca="false">D9*G9</f>
        <v>0.24</v>
      </c>
    </row>
    <row r="10" customFormat="false" ht="18" hidden="false" customHeight="true" outlineLevel="0" collapsed="false">
      <c r="B10" s="14" t="s">
        <v>108</v>
      </c>
      <c r="C10" s="54" t="n">
        <v>0.028</v>
      </c>
      <c r="D10" s="32" t="n">
        <v>0.62</v>
      </c>
      <c r="E10" s="32" t="n">
        <v>0.72</v>
      </c>
      <c r="F10" s="55" t="n">
        <v>2.4</v>
      </c>
      <c r="G10" s="56" t="n">
        <v>1.3</v>
      </c>
      <c r="H10" s="57" t="n">
        <f aca="false">C10*F10</f>
        <v>0.0672</v>
      </c>
      <c r="I10" s="58" t="n">
        <f aca="false">D10*G10</f>
        <v>0.806</v>
      </c>
    </row>
    <row r="11" customFormat="false" ht="18" hidden="false" customHeight="true" outlineLevel="0" collapsed="false">
      <c r="B11" s="18" t="s">
        <v>109</v>
      </c>
      <c r="C11" s="59" t="n">
        <v>0.031</v>
      </c>
      <c r="D11" s="38" t="n">
        <v>0.55</v>
      </c>
      <c r="E11" s="38" t="n">
        <v>0.68</v>
      </c>
      <c r="F11" s="60" t="n">
        <v>2.5</v>
      </c>
      <c r="G11" s="61" t="n">
        <v>1.3</v>
      </c>
      <c r="H11" s="62" t="n">
        <f aca="false">C11*F11</f>
        <v>0.0775</v>
      </c>
      <c r="I11" s="63" t="n">
        <f aca="false">D11*G11</f>
        <v>0.715</v>
      </c>
    </row>
    <row r="12" customFormat="false" ht="18" hidden="false" customHeight="true" outlineLevel="0" collapsed="false">
      <c r="B12" s="14" t="s">
        <v>110</v>
      </c>
      <c r="C12" s="54" t="n">
        <v>0.036</v>
      </c>
      <c r="D12" s="32" t="n">
        <v>0.42</v>
      </c>
      <c r="E12" s="32" t="n">
        <v>0.58</v>
      </c>
      <c r="F12" s="55" t="n">
        <v>2.9</v>
      </c>
      <c r="G12" s="56" t="n">
        <v>1.5</v>
      </c>
      <c r="H12" s="57" t="n">
        <f aca="false">C12*F12</f>
        <v>0.1044</v>
      </c>
      <c r="I12" s="58" t="n">
        <f aca="false">D12*G12</f>
        <v>0.63</v>
      </c>
    </row>
    <row r="13" customFormat="false" ht="18" hidden="false" customHeight="true" outlineLevel="0" collapsed="false">
      <c r="B13" s="18" t="s">
        <v>111</v>
      </c>
      <c r="C13" s="59" t="n">
        <v>0.0012</v>
      </c>
      <c r="D13" s="38" t="n">
        <v>0.45</v>
      </c>
      <c r="E13" s="38" t="n">
        <v>0.05</v>
      </c>
      <c r="F13" s="60" t="n">
        <v>4.5</v>
      </c>
      <c r="G13" s="61" t="n">
        <v>1.2</v>
      </c>
      <c r="H13" s="62" t="n">
        <f aca="false">C13*F13</f>
        <v>0.0054</v>
      </c>
      <c r="I13" s="63" t="n">
        <f aca="false">D13*G13</f>
        <v>0.54</v>
      </c>
    </row>
    <row r="14" customFormat="false" ht="18" hidden="false" customHeight="true" outlineLevel="0" collapsed="false">
      <c r="B14" s="14" t="s">
        <v>112</v>
      </c>
      <c r="C14" s="54" t="n">
        <v>0.003</v>
      </c>
      <c r="D14" s="32" t="n">
        <v>0.45</v>
      </c>
      <c r="E14" s="32" t="n">
        <v>0.22</v>
      </c>
      <c r="F14" s="55" t="n">
        <v>3.2</v>
      </c>
      <c r="G14" s="56" t="n">
        <v>1.4</v>
      </c>
      <c r="H14" s="57" t="n">
        <f aca="false">C14*F14</f>
        <v>0.0096</v>
      </c>
      <c r="I14" s="58" t="n">
        <f aca="false">D14*G14</f>
        <v>0.63</v>
      </c>
    </row>
    <row r="15" customFormat="false" ht="18" hidden="false" customHeight="true" outlineLevel="0" collapsed="false">
      <c r="B15" s="18" t="s">
        <v>113</v>
      </c>
      <c r="C15" s="59" t="n">
        <v>0.045</v>
      </c>
      <c r="D15" s="38" t="n">
        <v>0.65</v>
      </c>
      <c r="E15" s="38" t="n">
        <v>2</v>
      </c>
      <c r="F15" s="60" t="n">
        <v>2</v>
      </c>
      <c r="G15" s="61" t="n">
        <v>1.2</v>
      </c>
      <c r="H15" s="62" t="n">
        <f aca="false">C15*F15</f>
        <v>0.09</v>
      </c>
      <c r="I15" s="63" t="n">
        <f aca="false">D15*G15</f>
        <v>0.78</v>
      </c>
    </row>
    <row r="18" customFormat="false" ht="979.1" hidden="false" customHeight="false" outlineLevel="0" collapsed="false">
      <c r="A18" s="28" t="s">
        <v>114</v>
      </c>
      <c r="B18" s="29"/>
      <c r="C18" s="29"/>
      <c r="D18" s="29"/>
      <c r="E18" s="29"/>
      <c r="F18" s="29"/>
      <c r="G18" s="29"/>
      <c r="H18" s="29"/>
      <c r="I18" s="29"/>
    </row>
  </sheetData>
  <mergeCells count="1">
    <mergeCell ref="B18:I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G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5"/>
  </cols>
  <sheetData>
    <row r="2" customFormat="false" ht="19.7" hidden="false" customHeight="false" outlineLevel="0" collapsed="false">
      <c r="B2" s="10" t="s">
        <v>115</v>
      </c>
    </row>
    <row r="3" customFormat="false" ht="15" hidden="false" customHeight="false" outlineLevel="0" collapsed="false">
      <c r="B3" s="11" t="s">
        <v>116</v>
      </c>
    </row>
    <row r="5" customFormat="false" ht="30" hidden="false" customHeight="true" outlineLevel="0" collapsed="false">
      <c r="B5" s="12" t="s">
        <v>48</v>
      </c>
      <c r="C5" s="12" t="s">
        <v>50</v>
      </c>
      <c r="D5" s="12" t="s">
        <v>31</v>
      </c>
      <c r="E5" s="12" t="s">
        <v>32</v>
      </c>
      <c r="F5" s="12" t="s">
        <v>51</v>
      </c>
      <c r="G5" s="12" t="s">
        <v>117</v>
      </c>
    </row>
    <row r="6" customFormat="false" ht="18" hidden="false" customHeight="true" outlineLevel="0" collapsed="false">
      <c r="B6" s="30" t="s">
        <v>54</v>
      </c>
      <c r="C6" s="64" t="n">
        <v>24.3</v>
      </c>
      <c r="D6" s="64" t="n">
        <v>23.8</v>
      </c>
      <c r="E6" s="64" t="n">
        <v>27.9</v>
      </c>
      <c r="F6" s="65" t="n">
        <v>29.3</v>
      </c>
      <c r="G6" s="66" t="n">
        <f aca="false">F6-C6</f>
        <v>5</v>
      </c>
    </row>
    <row r="7" customFormat="false" ht="18" hidden="false" customHeight="true" outlineLevel="0" collapsed="false">
      <c r="B7" s="36" t="s">
        <v>56</v>
      </c>
      <c r="C7" s="67" t="n">
        <v>15.6</v>
      </c>
      <c r="D7" s="67" t="n">
        <v>16.2</v>
      </c>
      <c r="E7" s="67" t="n">
        <v>14.8</v>
      </c>
      <c r="F7" s="68" t="n">
        <v>13.5</v>
      </c>
      <c r="G7" s="69" t="n">
        <f aca="false">F7-C7</f>
        <v>-2.1</v>
      </c>
    </row>
    <row r="8" customFormat="false" ht="18" hidden="false" customHeight="true" outlineLevel="0" collapsed="false">
      <c r="B8" s="30" t="s">
        <v>58</v>
      </c>
      <c r="C8" s="64" t="n">
        <v>16.1</v>
      </c>
      <c r="D8" s="64" t="n">
        <v>14.4</v>
      </c>
      <c r="E8" s="64" t="n">
        <v>15.8</v>
      </c>
      <c r="F8" s="65" t="n">
        <v>16.7</v>
      </c>
      <c r="G8" s="66" t="n">
        <f aca="false">F8-C8</f>
        <v>0.599999999999998</v>
      </c>
    </row>
    <row r="9" customFormat="false" ht="18" hidden="false" customHeight="true" outlineLevel="0" collapsed="false">
      <c r="B9" s="36" t="s">
        <v>59</v>
      </c>
      <c r="C9" s="67" t="n">
        <v>14</v>
      </c>
      <c r="D9" s="67" t="n">
        <v>15.1</v>
      </c>
      <c r="E9" s="67" t="n">
        <v>16.2</v>
      </c>
      <c r="F9" s="68" t="n">
        <v>16.5</v>
      </c>
      <c r="G9" s="69" t="n">
        <f aca="false">F9-C9</f>
        <v>2.5</v>
      </c>
    </row>
    <row r="10" customFormat="false" ht="18" hidden="false" customHeight="true" outlineLevel="0" collapsed="false">
      <c r="B10" s="30" t="s">
        <v>60</v>
      </c>
      <c r="C10" s="64" t="n">
        <v>12.8</v>
      </c>
      <c r="D10" s="64" t="n">
        <v>13.5</v>
      </c>
      <c r="E10" s="64" t="n">
        <v>14.2</v>
      </c>
      <c r="F10" s="65" t="n">
        <v>14.9</v>
      </c>
      <c r="G10" s="66" t="n">
        <f aca="false">F10-C10</f>
        <v>2.1</v>
      </c>
    </row>
    <row r="11" customFormat="false" ht="18" hidden="false" customHeight="true" outlineLevel="0" collapsed="false">
      <c r="B11" s="36" t="s">
        <v>61</v>
      </c>
      <c r="C11" s="67" t="n">
        <v>12.1</v>
      </c>
      <c r="D11" s="67" t="n">
        <v>13.5</v>
      </c>
      <c r="E11" s="67" t="n">
        <v>14.3</v>
      </c>
      <c r="F11" s="68" t="n">
        <v>13.9</v>
      </c>
      <c r="G11" s="69" t="n">
        <f aca="false">F11-C11</f>
        <v>1.8</v>
      </c>
    </row>
    <row r="12" customFormat="false" ht="18" hidden="false" customHeight="true" outlineLevel="0" collapsed="false">
      <c r="B12" s="30" t="s">
        <v>63</v>
      </c>
      <c r="C12" s="64" t="n">
        <v>24.5</v>
      </c>
      <c r="D12" s="64" t="n">
        <v>18.2</v>
      </c>
      <c r="E12" s="64" t="n">
        <v>16.9</v>
      </c>
      <c r="F12" s="65" t="n">
        <v>14.5</v>
      </c>
      <c r="G12" s="66" t="n">
        <f aca="false">F12-C12</f>
        <v>-10</v>
      </c>
    </row>
    <row r="13" customFormat="false" ht="18" hidden="false" customHeight="true" outlineLevel="0" collapsed="false">
      <c r="B13" s="36" t="s">
        <v>65</v>
      </c>
      <c r="C13" s="67" t="n">
        <v>21.8</v>
      </c>
      <c r="D13" s="67" t="n">
        <v>16.4</v>
      </c>
      <c r="E13" s="67" t="n">
        <v>15.6</v>
      </c>
      <c r="F13" s="68" t="n">
        <v>13.8</v>
      </c>
      <c r="G13" s="69" t="n">
        <f aca="false">F13-C13</f>
        <v>-8</v>
      </c>
    </row>
    <row r="14" customFormat="false" ht="18" hidden="false" customHeight="true" outlineLevel="0" collapsed="false">
      <c r="B14" s="30" t="s">
        <v>66</v>
      </c>
      <c r="C14" s="64" t="n">
        <v>45.6</v>
      </c>
      <c r="D14" s="64" t="n">
        <v>44.2</v>
      </c>
      <c r="E14" s="64" t="n">
        <v>48.1</v>
      </c>
      <c r="F14" s="65" t="n">
        <v>49.7</v>
      </c>
      <c r="G14" s="66" t="n">
        <f aca="false">F14-C14</f>
        <v>4.1</v>
      </c>
    </row>
    <row r="15" customFormat="false" ht="18" hidden="false" customHeight="true" outlineLevel="0" collapsed="false">
      <c r="B15" s="36" t="s">
        <v>68</v>
      </c>
      <c r="C15" s="67" t="n">
        <v>22.8</v>
      </c>
      <c r="D15" s="67" t="n">
        <v>25.6</v>
      </c>
      <c r="E15" s="67" t="n">
        <v>28.4</v>
      </c>
      <c r="F15" s="68" t="n">
        <v>29.1</v>
      </c>
      <c r="G15" s="69" t="n">
        <f aca="false">F15-C15</f>
        <v>6.3</v>
      </c>
    </row>
    <row r="16" customFormat="false" ht="18" hidden="false" customHeight="true" outlineLevel="0" collapsed="false">
      <c r="B16" s="30" t="s">
        <v>69</v>
      </c>
      <c r="C16" s="64" t="n">
        <v>10.4</v>
      </c>
      <c r="D16" s="64" t="n">
        <v>11.2</v>
      </c>
      <c r="E16" s="64" t="n">
        <v>12.6</v>
      </c>
      <c r="F16" s="65" t="n">
        <v>13</v>
      </c>
      <c r="G16" s="66" t="n">
        <f aca="false">F16-C16</f>
        <v>2.6</v>
      </c>
    </row>
    <row r="17" customFormat="false" ht="18" hidden="false" customHeight="true" outlineLevel="0" collapsed="false">
      <c r="B17" s="36" t="s">
        <v>80</v>
      </c>
      <c r="C17" s="67" t="n">
        <v>7.8</v>
      </c>
      <c r="D17" s="67" t="n">
        <v>6.9</v>
      </c>
      <c r="E17" s="67" t="n">
        <v>6.4</v>
      </c>
      <c r="F17" s="68" t="n">
        <v>6.1</v>
      </c>
      <c r="G17" s="69" t="n">
        <f aca="false">F17-C17</f>
        <v>-1.7</v>
      </c>
    </row>
    <row r="18" customFormat="false" ht="15" hidden="false" customHeight="false" outlineLevel="0" collapsed="false">
      <c r="B18" s="45" t="s">
        <v>118</v>
      </c>
      <c r="C18" s="70" t="n">
        <f aca="false">SUM(C6:C17)</f>
        <v>227.8</v>
      </c>
      <c r="D18" s="70" t="n">
        <f aca="false">SUM(D6:D17)</f>
        <v>219</v>
      </c>
      <c r="E18" s="70" t="n">
        <f aca="false">SUM(E6:E17)</f>
        <v>231.2</v>
      </c>
      <c r="F18" s="70" t="n">
        <f aca="false">SUM(F6:F17)</f>
        <v>231</v>
      </c>
    </row>
    <row r="21" customFormat="false" ht="934.3" hidden="false" customHeight="false" outlineLevel="0" collapsed="false">
      <c r="A21" s="28" t="s">
        <v>119</v>
      </c>
      <c r="B21" s="29"/>
      <c r="C21" s="29"/>
      <c r="D21" s="29"/>
      <c r="E21" s="29"/>
      <c r="F21" s="29"/>
      <c r="G21" s="29"/>
    </row>
  </sheetData>
  <mergeCells count="1">
    <mergeCell ref="B21:G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F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8" min="3" style="0" width="15"/>
  </cols>
  <sheetData>
    <row r="2" customFormat="false" ht="19.7" hidden="false" customHeight="false" outlineLevel="0" collapsed="false">
      <c r="B2" s="10" t="s">
        <v>120</v>
      </c>
    </row>
    <row r="3" customFormat="false" ht="15" hidden="false" customHeight="false" outlineLevel="0" collapsed="false">
      <c r="B3" s="11" t="s">
        <v>121</v>
      </c>
    </row>
    <row r="5" customFormat="false" ht="30" hidden="false" customHeight="true" outlineLevel="0" collapsed="false">
      <c r="B5" s="12" t="s">
        <v>48</v>
      </c>
      <c r="C5" s="12" t="s">
        <v>50</v>
      </c>
      <c r="D5" s="12" t="s">
        <v>31</v>
      </c>
      <c r="E5" s="12" t="s">
        <v>32</v>
      </c>
      <c r="F5" s="12" t="s">
        <v>51</v>
      </c>
    </row>
    <row r="6" customFormat="false" ht="18" hidden="false" customHeight="true" outlineLevel="0" collapsed="false">
      <c r="B6" s="30" t="s">
        <v>54</v>
      </c>
      <c r="C6" s="71" t="n">
        <v>-0.068</v>
      </c>
      <c r="D6" s="71" t="n">
        <v>-0.083</v>
      </c>
      <c r="E6" s="71" t="n">
        <v>-0.092</v>
      </c>
      <c r="F6" s="72" t="n">
        <v>-0.081</v>
      </c>
    </row>
    <row r="7" customFormat="false" ht="18" hidden="false" customHeight="true" outlineLevel="0" collapsed="false">
      <c r="B7" s="36" t="s">
        <v>56</v>
      </c>
      <c r="C7" s="73" t="n">
        <v>-0.104</v>
      </c>
      <c r="D7" s="73" t="n">
        <v>-0.112</v>
      </c>
      <c r="E7" s="73" t="n">
        <v>-0.086</v>
      </c>
      <c r="F7" s="74" t="n">
        <v>-0.073</v>
      </c>
    </row>
    <row r="8" customFormat="false" ht="18" hidden="false" customHeight="true" outlineLevel="0" collapsed="false">
      <c r="B8" s="30" t="s">
        <v>58</v>
      </c>
      <c r="C8" s="71" t="n">
        <v>-0.071</v>
      </c>
      <c r="D8" s="71" t="n">
        <v>-0.088</v>
      </c>
      <c r="E8" s="71" t="n">
        <v>-0.094</v>
      </c>
      <c r="F8" s="72" t="n">
        <v>-0.087</v>
      </c>
    </row>
    <row r="9" customFormat="false" ht="18" hidden="false" customHeight="true" outlineLevel="0" collapsed="false">
      <c r="B9" s="36" t="s">
        <v>59</v>
      </c>
      <c r="C9" s="73" t="n">
        <v>-0.064</v>
      </c>
      <c r="D9" s="73" t="n">
        <v>-0.076</v>
      </c>
      <c r="E9" s="73" t="n">
        <v>-0.089</v>
      </c>
      <c r="F9" s="74" t="n">
        <v>-0.083</v>
      </c>
    </row>
    <row r="10" customFormat="false" ht="18" hidden="false" customHeight="true" outlineLevel="0" collapsed="false">
      <c r="B10" s="30" t="s">
        <v>60</v>
      </c>
      <c r="C10" s="71" t="n">
        <v>-0.059</v>
      </c>
      <c r="D10" s="71" t="n">
        <v>-0.072</v>
      </c>
      <c r="E10" s="71" t="n">
        <v>-0.082</v>
      </c>
      <c r="F10" s="72" t="n">
        <v>-0.078</v>
      </c>
    </row>
    <row r="11" customFormat="false" ht="18" hidden="false" customHeight="true" outlineLevel="0" collapsed="false">
      <c r="B11" s="36" t="s">
        <v>61</v>
      </c>
      <c r="C11" s="73" t="n">
        <v>-0.092</v>
      </c>
      <c r="D11" s="73" t="n">
        <v>-0.104</v>
      </c>
      <c r="E11" s="73" t="n">
        <v>-0.113</v>
      </c>
      <c r="F11" s="74" t="n">
        <v>-0.101</v>
      </c>
    </row>
    <row r="12" customFormat="false" ht="18" hidden="false" customHeight="true" outlineLevel="0" collapsed="false">
      <c r="B12" s="30" t="s">
        <v>63</v>
      </c>
      <c r="C12" s="71" t="n">
        <v>-0.115</v>
      </c>
      <c r="D12" s="71" t="n">
        <v>-0.108</v>
      </c>
      <c r="E12" s="71" t="n">
        <v>-0.097</v>
      </c>
      <c r="F12" s="72" t="n">
        <v>-0.079</v>
      </c>
    </row>
    <row r="13" customFormat="false" ht="18" hidden="false" customHeight="true" outlineLevel="0" collapsed="false">
      <c r="B13" s="36" t="s">
        <v>65</v>
      </c>
      <c r="C13" s="73" t="n">
        <v>-0.098</v>
      </c>
      <c r="D13" s="73" t="n">
        <v>-0.094</v>
      </c>
      <c r="E13" s="73" t="n">
        <v>-0.091</v>
      </c>
      <c r="F13" s="74" t="n">
        <v>-0.082</v>
      </c>
    </row>
    <row r="14" customFormat="false" ht="18" hidden="false" customHeight="true" outlineLevel="0" collapsed="false">
      <c r="B14" s="30" t="s">
        <v>66</v>
      </c>
      <c r="C14" s="71" t="n">
        <v>-0.073</v>
      </c>
      <c r="D14" s="71" t="n">
        <v>-0.084</v>
      </c>
      <c r="E14" s="71" t="n">
        <v>-0.09</v>
      </c>
      <c r="F14" s="72" t="n">
        <v>-0.085</v>
      </c>
    </row>
    <row r="15" customFormat="false" ht="18" hidden="false" customHeight="true" outlineLevel="0" collapsed="false">
      <c r="B15" s="36" t="s">
        <v>68</v>
      </c>
      <c r="C15" s="73" t="n">
        <v>-0.069</v>
      </c>
      <c r="D15" s="73" t="n">
        <v>-0.081</v>
      </c>
      <c r="E15" s="73" t="n">
        <v>-0.088</v>
      </c>
      <c r="F15" s="74" t="n">
        <v>-0.083</v>
      </c>
    </row>
    <row r="16" customFormat="false" ht="18" hidden="false" customHeight="true" outlineLevel="0" collapsed="false">
      <c r="B16" s="30" t="s">
        <v>69</v>
      </c>
      <c r="C16" s="71" t="n">
        <v>-0.084</v>
      </c>
      <c r="D16" s="71" t="n">
        <v>-0.089</v>
      </c>
      <c r="E16" s="71" t="n">
        <v>-0.096</v>
      </c>
      <c r="F16" s="72" t="n">
        <v>-0.09</v>
      </c>
    </row>
    <row r="17" customFormat="false" ht="18" hidden="false" customHeight="true" outlineLevel="0" collapsed="false">
      <c r="B17" s="36" t="s">
        <v>80</v>
      </c>
      <c r="C17" s="73" t="n">
        <v>-0.128</v>
      </c>
      <c r="D17" s="73" t="n">
        <v>-0.116</v>
      </c>
      <c r="E17" s="73" t="n">
        <v>-0.094</v>
      </c>
      <c r="F17" s="74" t="n">
        <v>-0.088</v>
      </c>
    </row>
    <row r="18" customFormat="false" ht="15" hidden="false" customHeight="false" outlineLevel="0" collapsed="false">
      <c r="B18" s="42" t="s">
        <v>81</v>
      </c>
      <c r="C18" s="75" t="n">
        <f aca="false">MEDIAN(C6:C17)</f>
        <v>-0.0785</v>
      </c>
      <c r="D18" s="75" t="n">
        <f aca="false">MEDIAN(D6:D17)</f>
        <v>-0.0885</v>
      </c>
      <c r="E18" s="75" t="n">
        <f aca="false">MEDIAN(E6:E17)</f>
        <v>-0.0915</v>
      </c>
      <c r="F18" s="75" t="n">
        <f aca="false">MEDIAN(F6:F17)</f>
        <v>-0.083</v>
      </c>
    </row>
    <row r="21" customFormat="false" ht="907.45" hidden="false" customHeight="false" outlineLevel="0" collapsed="false">
      <c r="A21" s="28" t="s">
        <v>122</v>
      </c>
      <c r="B21" s="29"/>
      <c r="C21" s="29"/>
      <c r="D21" s="29"/>
      <c r="E21" s="29"/>
      <c r="F21" s="29"/>
    </row>
  </sheetData>
  <mergeCells count="1">
    <mergeCell ref="B21:F2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F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5"/>
  </cols>
  <sheetData>
    <row r="2" customFormat="false" ht="19.7" hidden="false" customHeight="false" outlineLevel="0" collapsed="false">
      <c r="B2" s="10" t="s">
        <v>123</v>
      </c>
    </row>
    <row r="3" customFormat="false" ht="15" hidden="false" customHeight="false" outlineLevel="0" collapsed="false">
      <c r="B3" s="11" t="s">
        <v>124</v>
      </c>
    </row>
    <row r="5" customFormat="false" ht="30" hidden="false" customHeight="true" outlineLevel="0" collapsed="false">
      <c r="B5" s="12" t="s">
        <v>48</v>
      </c>
      <c r="C5" s="12" t="s">
        <v>50</v>
      </c>
      <c r="D5" s="12" t="s">
        <v>31</v>
      </c>
      <c r="E5" s="12" t="s">
        <v>32</v>
      </c>
      <c r="F5" s="12" t="s">
        <v>51</v>
      </c>
    </row>
    <row r="6" customFormat="false" ht="18" hidden="false" customHeight="true" outlineLevel="0" collapsed="false">
      <c r="B6" s="30" t="s">
        <v>54</v>
      </c>
      <c r="C6" s="64" t="n">
        <v>6.4</v>
      </c>
      <c r="D6" s="64" t="n">
        <v>7.2</v>
      </c>
      <c r="E6" s="64" t="n">
        <v>7</v>
      </c>
      <c r="F6" s="65" t="n">
        <v>7.1</v>
      </c>
    </row>
    <row r="7" customFormat="false" ht="18" hidden="false" customHeight="true" outlineLevel="0" collapsed="false">
      <c r="B7" s="36" t="s">
        <v>56</v>
      </c>
      <c r="C7" s="67" t="n">
        <v>8.9</v>
      </c>
      <c r="D7" s="67" t="n">
        <v>7.1</v>
      </c>
      <c r="E7" s="67" t="n">
        <v>6.4</v>
      </c>
      <c r="F7" s="68" t="n">
        <v>6</v>
      </c>
    </row>
    <row r="8" customFormat="false" ht="18" hidden="false" customHeight="true" outlineLevel="0" collapsed="false">
      <c r="B8" s="30" t="s">
        <v>58</v>
      </c>
      <c r="C8" s="64" t="n">
        <v>4.8</v>
      </c>
      <c r="D8" s="64" t="n">
        <v>5.1</v>
      </c>
      <c r="E8" s="64" t="n">
        <v>4.9</v>
      </c>
      <c r="F8" s="65" t="n">
        <v>5.3</v>
      </c>
    </row>
    <row r="9" customFormat="false" ht="18" hidden="false" customHeight="true" outlineLevel="0" collapsed="false">
      <c r="B9" s="36" t="s">
        <v>59</v>
      </c>
      <c r="C9" s="67" t="n">
        <v>3.6</v>
      </c>
      <c r="D9" s="67" t="n">
        <v>3.9</v>
      </c>
      <c r="E9" s="67" t="n">
        <v>4.2</v>
      </c>
      <c r="F9" s="68" t="n">
        <v>4.5</v>
      </c>
    </row>
    <row r="10" customFormat="false" ht="18" hidden="false" customHeight="true" outlineLevel="0" collapsed="false">
      <c r="B10" s="30" t="s">
        <v>60</v>
      </c>
      <c r="C10" s="64" t="n">
        <v>3.2</v>
      </c>
      <c r="D10" s="64" t="n">
        <v>3.5</v>
      </c>
      <c r="E10" s="64" t="n">
        <v>3.8</v>
      </c>
      <c r="F10" s="65" t="n">
        <v>4</v>
      </c>
    </row>
    <row r="11" customFormat="false" ht="18" hidden="false" customHeight="true" outlineLevel="0" collapsed="false">
      <c r="B11" s="36" t="s">
        <v>61</v>
      </c>
      <c r="C11" s="67" t="n">
        <v>3.5</v>
      </c>
      <c r="D11" s="67" t="n">
        <v>3.8</v>
      </c>
      <c r="E11" s="67" t="n">
        <v>4.1</v>
      </c>
      <c r="F11" s="68" t="n">
        <v>4.3</v>
      </c>
    </row>
    <row r="12" customFormat="false" ht="18" hidden="false" customHeight="true" outlineLevel="0" collapsed="false">
      <c r="B12" s="30" t="s">
        <v>63</v>
      </c>
      <c r="C12" s="64" t="n">
        <v>3.9</v>
      </c>
      <c r="D12" s="64" t="n">
        <v>4.4</v>
      </c>
      <c r="E12" s="64" t="n">
        <v>4.2</v>
      </c>
      <c r="F12" s="65" t="n">
        <v>4.3</v>
      </c>
    </row>
    <row r="13" customFormat="false" ht="18" hidden="false" customHeight="true" outlineLevel="0" collapsed="false">
      <c r="B13" s="36" t="s">
        <v>65</v>
      </c>
      <c r="C13" s="67" t="n">
        <v>3.3</v>
      </c>
      <c r="D13" s="67" t="n">
        <v>3.6</v>
      </c>
      <c r="E13" s="67" t="n">
        <v>3.7</v>
      </c>
      <c r="F13" s="68" t="n">
        <v>3.9</v>
      </c>
    </row>
    <row r="14" customFormat="false" ht="18" hidden="false" customHeight="true" outlineLevel="0" collapsed="false">
      <c r="B14" s="30" t="s">
        <v>66</v>
      </c>
      <c r="C14" s="64" t="n">
        <v>5.8</v>
      </c>
      <c r="D14" s="64" t="n">
        <v>6.2</v>
      </c>
      <c r="E14" s="64" t="n">
        <v>6.5</v>
      </c>
      <c r="F14" s="65" t="n">
        <v>6.8</v>
      </c>
    </row>
    <row r="15" customFormat="false" ht="18" hidden="false" customHeight="true" outlineLevel="0" collapsed="false">
      <c r="B15" s="36" t="s">
        <v>68</v>
      </c>
      <c r="C15" s="67" t="n">
        <v>3.4</v>
      </c>
      <c r="D15" s="67" t="n">
        <v>3.7</v>
      </c>
      <c r="E15" s="67" t="n">
        <v>4</v>
      </c>
      <c r="F15" s="68" t="n">
        <v>4.2</v>
      </c>
    </row>
    <row r="16" customFormat="false" ht="18" hidden="false" customHeight="true" outlineLevel="0" collapsed="false">
      <c r="B16" s="30" t="s">
        <v>69</v>
      </c>
      <c r="C16" s="64" t="n">
        <v>1.8</v>
      </c>
      <c r="D16" s="64" t="n">
        <v>2.1</v>
      </c>
      <c r="E16" s="64" t="n">
        <v>2.3</v>
      </c>
      <c r="F16" s="65" t="n">
        <v>2.4</v>
      </c>
    </row>
    <row r="17" customFormat="false" ht="18" hidden="false" customHeight="true" outlineLevel="0" collapsed="false">
      <c r="B17" s="36" t="s">
        <v>80</v>
      </c>
      <c r="C17" s="67" t="n">
        <v>1.9</v>
      </c>
      <c r="D17" s="67" t="n">
        <v>2.2</v>
      </c>
      <c r="E17" s="67" t="n">
        <v>2</v>
      </c>
      <c r="F17" s="68" t="n">
        <v>2.1</v>
      </c>
    </row>
    <row r="20" customFormat="false" ht="673.85" hidden="false" customHeight="false" outlineLevel="0" collapsed="false">
      <c r="A20" s="28" t="s">
        <v>125</v>
      </c>
      <c r="B20" s="29"/>
      <c r="C20" s="29"/>
      <c r="D20" s="29"/>
      <c r="E20" s="29"/>
      <c r="F20" s="29"/>
    </row>
  </sheetData>
  <mergeCells count="1">
    <mergeCell ref="B20:F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I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9" min="3" style="0" width="14"/>
  </cols>
  <sheetData>
    <row r="2" customFormat="false" ht="19.7" hidden="false" customHeight="false" outlineLevel="0" collapsed="false">
      <c r="B2" s="10" t="s">
        <v>126</v>
      </c>
    </row>
    <row r="3" customFormat="false" ht="15" hidden="false" customHeight="false" outlineLevel="0" collapsed="false">
      <c r="B3" s="11" t="s">
        <v>127</v>
      </c>
    </row>
    <row r="5" customFormat="false" ht="30" hidden="false" customHeight="true" outlineLevel="0" collapsed="false">
      <c r="B5" s="12" t="s">
        <v>128</v>
      </c>
      <c r="C5" s="12" t="s">
        <v>129</v>
      </c>
      <c r="D5" s="76" t="s">
        <v>130</v>
      </c>
      <c r="E5" s="12" t="s">
        <v>131</v>
      </c>
      <c r="F5" s="12" t="s">
        <v>132</v>
      </c>
      <c r="G5" s="12" t="s">
        <v>133</v>
      </c>
      <c r="H5" s="77" t="s">
        <v>134</v>
      </c>
      <c r="I5" s="13" t="s">
        <v>135</v>
      </c>
    </row>
    <row r="6" customFormat="false" ht="18" hidden="false" customHeight="true" outlineLevel="0" collapsed="false">
      <c r="B6" s="30" t="s">
        <v>136</v>
      </c>
      <c r="C6" s="31" t="s">
        <v>32</v>
      </c>
      <c r="D6" s="32" t="n">
        <v>0.124</v>
      </c>
      <c r="E6" s="32" t="n">
        <v>0.13</v>
      </c>
      <c r="F6" s="32" t="n">
        <v>0.142</v>
      </c>
      <c r="G6" s="32" t="n">
        <v>0.163</v>
      </c>
      <c r="H6" s="32" t="n">
        <v>0.194</v>
      </c>
      <c r="I6" s="33" t="n">
        <v>0.144</v>
      </c>
    </row>
    <row r="7" customFormat="false" ht="18" hidden="false" customHeight="true" outlineLevel="0" collapsed="false">
      <c r="B7" s="36" t="s">
        <v>136</v>
      </c>
      <c r="C7" s="37" t="s">
        <v>51</v>
      </c>
      <c r="D7" s="38" t="n">
        <v>0.127</v>
      </c>
      <c r="E7" s="38" t="n">
        <v>0.132</v>
      </c>
      <c r="F7" s="38" t="n">
        <v>0.139</v>
      </c>
      <c r="G7" s="38" t="n">
        <v>0.162</v>
      </c>
      <c r="H7" s="38" t="n">
        <v>0.194</v>
      </c>
      <c r="I7" s="39" t="n">
        <v>0.146</v>
      </c>
    </row>
    <row r="8" customFormat="false" ht="18" hidden="false" customHeight="true" outlineLevel="0" collapsed="false">
      <c r="B8" s="30" t="s">
        <v>137</v>
      </c>
      <c r="C8" s="31" t="s">
        <v>32</v>
      </c>
      <c r="D8" s="25" t="n">
        <v>-280</v>
      </c>
      <c r="E8" s="25" t="n">
        <v>-390</v>
      </c>
      <c r="F8" s="25" t="n">
        <v>-450</v>
      </c>
      <c r="G8" s="25" t="n">
        <v>-560</v>
      </c>
      <c r="H8" s="25" t="n">
        <v>-720</v>
      </c>
      <c r="I8" s="26" t="n">
        <v>-465</v>
      </c>
    </row>
    <row r="9" customFormat="false" ht="18" hidden="false" customHeight="true" outlineLevel="0" collapsed="false">
      <c r="B9" s="36" t="s">
        <v>137</v>
      </c>
      <c r="C9" s="37" t="s">
        <v>51</v>
      </c>
      <c r="D9" s="19" t="n">
        <v>-320</v>
      </c>
      <c r="E9" s="19" t="n">
        <v>-410</v>
      </c>
      <c r="F9" s="19" t="n">
        <v>-440</v>
      </c>
      <c r="G9" s="19" t="n">
        <v>-530</v>
      </c>
      <c r="H9" s="19" t="n">
        <v>-640</v>
      </c>
      <c r="I9" s="20" t="n">
        <v>-455</v>
      </c>
    </row>
    <row r="10" customFormat="false" ht="18" hidden="false" customHeight="true" outlineLevel="0" collapsed="false">
      <c r="B10" s="30" t="s">
        <v>138</v>
      </c>
      <c r="C10" s="31" t="s">
        <v>32</v>
      </c>
      <c r="D10" s="64" t="n">
        <v>2.1</v>
      </c>
      <c r="E10" s="64" t="n">
        <v>7.4</v>
      </c>
      <c r="F10" s="64" t="n">
        <v>14.5</v>
      </c>
      <c r="G10" s="64" t="n">
        <v>24.3</v>
      </c>
      <c r="H10" s="64" t="n">
        <v>46.5</v>
      </c>
      <c r="I10" s="65" t="n">
        <v>18.4</v>
      </c>
    </row>
    <row r="11" customFormat="false" ht="18" hidden="false" customHeight="true" outlineLevel="0" collapsed="false">
      <c r="B11" s="36" t="s">
        <v>138</v>
      </c>
      <c r="C11" s="37" t="s">
        <v>51</v>
      </c>
      <c r="D11" s="67" t="n">
        <v>2.3</v>
      </c>
      <c r="E11" s="67" t="n">
        <v>7.9</v>
      </c>
      <c r="F11" s="67" t="n">
        <v>14.9</v>
      </c>
      <c r="G11" s="67" t="n">
        <v>25.1</v>
      </c>
      <c r="H11" s="67" t="n">
        <v>48.2</v>
      </c>
      <c r="I11" s="68" t="n">
        <v>19</v>
      </c>
    </row>
    <row r="12" customFormat="false" ht="18" hidden="false" customHeight="true" outlineLevel="0" collapsed="false">
      <c r="B12" s="30" t="s">
        <v>139</v>
      </c>
      <c r="C12" s="31" t="s">
        <v>32</v>
      </c>
      <c r="D12" s="32" t="n">
        <v>-0.058</v>
      </c>
      <c r="E12" s="32" t="n">
        <v>-0.076</v>
      </c>
      <c r="F12" s="32" t="n">
        <v>-0.091</v>
      </c>
      <c r="G12" s="32" t="n">
        <v>-0.105</v>
      </c>
      <c r="H12" s="32" t="n">
        <v>-0.124</v>
      </c>
      <c r="I12" s="33" t="n">
        <v>-0.092</v>
      </c>
    </row>
    <row r="13" customFormat="false" ht="18" hidden="false" customHeight="true" outlineLevel="0" collapsed="false">
      <c r="B13" s="36" t="s">
        <v>139</v>
      </c>
      <c r="C13" s="37" t="s">
        <v>51</v>
      </c>
      <c r="D13" s="38" t="n">
        <v>-0.051</v>
      </c>
      <c r="E13" s="38" t="n">
        <v>-0.069</v>
      </c>
      <c r="F13" s="38" t="n">
        <v>-0.083</v>
      </c>
      <c r="G13" s="38" t="n">
        <v>-0.094</v>
      </c>
      <c r="H13" s="38" t="n">
        <v>-0.109</v>
      </c>
      <c r="I13" s="39" t="n">
        <v>-0.084</v>
      </c>
    </row>
    <row r="14" customFormat="false" ht="18" hidden="false" customHeight="true" outlineLevel="0" collapsed="false">
      <c r="B14" s="30" t="s">
        <v>140</v>
      </c>
      <c r="C14" s="31" t="s">
        <v>32</v>
      </c>
      <c r="D14" s="64" t="n">
        <v>1</v>
      </c>
      <c r="E14" s="64" t="n">
        <v>2.2</v>
      </c>
      <c r="F14" s="64" t="n">
        <v>4</v>
      </c>
      <c r="G14" s="64" t="n">
        <v>6.6</v>
      </c>
      <c r="H14" s="64" t="n">
        <v>10.1</v>
      </c>
      <c r="I14" s="65" t="n">
        <v>4.7</v>
      </c>
    </row>
    <row r="15" customFormat="false" ht="18" hidden="false" customHeight="true" outlineLevel="0" collapsed="false">
      <c r="B15" s="36" t="s">
        <v>140</v>
      </c>
      <c r="C15" s="37" t="s">
        <v>51</v>
      </c>
      <c r="D15" s="67" t="n">
        <v>1</v>
      </c>
      <c r="E15" s="67" t="n">
        <v>2.3</v>
      </c>
      <c r="F15" s="67" t="n">
        <v>4.1</v>
      </c>
      <c r="G15" s="67" t="n">
        <v>6.9</v>
      </c>
      <c r="H15" s="67" t="n">
        <v>10.3</v>
      </c>
      <c r="I15" s="68" t="n">
        <v>4.9</v>
      </c>
    </row>
    <row r="18" customFormat="false" ht="925.35" hidden="false" customHeight="false" outlineLevel="0" collapsed="false">
      <c r="A18" s="28" t="s">
        <v>141</v>
      </c>
      <c r="B18" s="29"/>
      <c r="C18" s="29"/>
      <c r="D18" s="29"/>
      <c r="E18" s="29"/>
      <c r="F18" s="29"/>
      <c r="G18" s="29"/>
      <c r="H18" s="29"/>
      <c r="I18" s="29"/>
    </row>
  </sheetData>
  <mergeCells count="1">
    <mergeCell ref="B18:I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2026-04-23T23:57:42Z</dcterms:created>
  <dc:creator>openpyxl</dc:creator>
  <dc:description/>
  <dc:language>en-US</dc:language>
  <cp:lastModifiedBy/>
  <dcterms:modified xsi:type="dcterms:W3CDTF">2026-04-24T01:57:42Z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